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mc:AlternateContent xmlns:mc="http://schemas.openxmlformats.org/markup-compatibility/2006">
    <mc:Choice Requires="x15">
      <x15ac:absPath xmlns:x15ac="http://schemas.microsoft.com/office/spreadsheetml/2010/11/ac" url="C:\NEV\Formation\"/>
    </mc:Choice>
  </mc:AlternateContent>
  <xr:revisionPtr revIDLastSave="0" documentId="13_ncr:1_{624B6F2B-9F8E-49B8-8E69-82BAFFD7E31C}" xr6:coauthVersionLast="47" xr6:coauthVersionMax="47" xr10:uidLastSave="{00000000-0000-0000-0000-000000000000}"/>
  <bookViews>
    <workbookView xWindow="-108" yWindow="-108" windowWidth="23256" windowHeight="12456" tabRatio="995" xr2:uid="{00000000-000D-0000-FFFF-FFFF00000000}"/>
  </bookViews>
  <sheets>
    <sheet name="GENERAL" sheetId="2" r:id="rId1"/>
    <sheet name="ADMI_BAPTEME" sheetId="6" r:id="rId2"/>
    <sheet name="FORM_PV_N2" sheetId="3" r:id="rId3"/>
    <sheet name="FORM_PV_N3" sheetId="8" r:id="rId4"/>
    <sheet name="FORM_PV_IEF" sheetId="9" r:id="rId5"/>
    <sheet name="FORM_PV_MEF1" sheetId="10" r:id="rId6"/>
    <sheet name="FORM_PV_MEF2" sheetId="11" r:id="rId7"/>
    <sheet name="FORM_ATT_MAN" sheetId="7" r:id="rId8"/>
    <sheet name="FORM_RIFANEV" sheetId="4" r:id="rId9"/>
    <sheet name="COMP_INSCR" sheetId="5" r:id="rId10"/>
    <sheet name="COMP_INSCR_EQ" sheetId="16" r:id="rId11"/>
    <sheet name="COMP_AUT_PAR" sheetId="15" r:id="rId12"/>
    <sheet name="COMP_PV_JF1_SL" sheetId="13" r:id="rId13"/>
    <sheet name="COMP_PV_JF2" sheetId="14" r:id="rId14"/>
  </sheets>
  <definedNames>
    <definedName name="_xlnm.Print_Titles" localSheetId="10">COMP_INSCR_EQ!$1:$19</definedName>
    <definedName name="_xlnm.Print_Area" localSheetId="1">ADMI_BAPTEME!$A$1:$W$61</definedName>
    <definedName name="_xlnm.Print_Area" localSheetId="11">COMP_AUT_PAR!$A$1:$W$40</definedName>
    <definedName name="_xlnm.Print_Area" localSheetId="9">COMP_INSCR!$A$1:$W$54</definedName>
    <definedName name="_xlnm.Print_Area" localSheetId="10">COMP_INSCR_EQ!$A$1:$W$82</definedName>
    <definedName name="_xlnm.Print_Area" localSheetId="12">COMP_PV_JF1_SL!$A$1:$W$63</definedName>
    <definedName name="_xlnm.Print_Area" localSheetId="13">COMP_PV_JF2!$A$1:$W$71</definedName>
    <definedName name="_xlnm.Print_Area" localSheetId="7">FORM_ATT_MAN!$A$1:$W$46</definedName>
    <definedName name="_xlnm.Print_Area" localSheetId="4">FORM_PV_IEF!$A$1:$W$77</definedName>
    <definedName name="_xlnm.Print_Area" localSheetId="5">FORM_PV_MEF1!$A$1:$W$71</definedName>
    <definedName name="_xlnm.Print_Area" localSheetId="6">FORM_PV_MEF2!$A$1:$W$81</definedName>
    <definedName name="_xlnm.Print_Area" localSheetId="2">FORM_PV_N2!$A$1:$W$94</definedName>
    <definedName name="_xlnm.Print_Area" localSheetId="3">FORM_PV_N3!$A$1:$W$90</definedName>
    <definedName name="_xlnm.Print_Area" localSheetId="8">FORM_RIFANEV!$A$1:$W$65</definedName>
    <definedName name="_xlnm.Print_Area" localSheetId="0">GENERAL!$A$1:$D$49</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48" i="16" l="1"/>
  <c r="J35" i="14"/>
  <c r="U25" i="9"/>
  <c r="L40" i="7"/>
  <c r="R40" i="7"/>
  <c r="J39" i="14"/>
  <c r="U38" i="14"/>
  <c r="T39" i="14"/>
  <c r="H39" i="14"/>
  <c r="U33" i="14"/>
  <c r="U34" i="14"/>
  <c r="U27" i="14"/>
  <c r="U26" i="14"/>
  <c r="U32" i="14"/>
  <c r="T35" i="14"/>
  <c r="H35" i="14"/>
  <c r="J29" i="14"/>
  <c r="U28" i="14"/>
  <c r="U25" i="14"/>
  <c r="U24" i="14"/>
  <c r="J31" i="13"/>
  <c r="U30" i="13"/>
  <c r="J27" i="13"/>
  <c r="U26" i="13"/>
  <c r="U25" i="13"/>
  <c r="U24" i="13"/>
  <c r="U39" i="11"/>
  <c r="U38" i="11"/>
  <c r="U37" i="11"/>
  <c r="U35" i="11"/>
  <c r="U34" i="11"/>
  <c r="J46" i="11"/>
  <c r="U45" i="11"/>
  <c r="U44" i="11"/>
  <c r="U43" i="11"/>
  <c r="U27" i="11"/>
  <c r="J40" i="11"/>
  <c r="U32" i="11"/>
  <c r="J29" i="11"/>
  <c r="U28" i="11"/>
  <c r="U26" i="11"/>
  <c r="U25" i="11"/>
  <c r="U24" i="11"/>
  <c r="U34" i="10"/>
  <c r="U33" i="10"/>
  <c r="U26" i="10"/>
  <c r="J36" i="10"/>
  <c r="U35" i="10"/>
  <c r="U32" i="10"/>
  <c r="U31" i="10"/>
  <c r="J28" i="10"/>
  <c r="U27" i="10"/>
  <c r="U25" i="10"/>
  <c r="U24" i="10"/>
  <c r="U43" i="9"/>
  <c r="U42" i="9"/>
  <c r="U41" i="9"/>
  <c r="U26" i="9"/>
  <c r="J45" i="9"/>
  <c r="U44" i="9"/>
  <c r="U40" i="9"/>
  <c r="U39" i="9"/>
  <c r="J36" i="9"/>
  <c r="U35" i="9"/>
  <c r="U34" i="9"/>
  <c r="U33" i="9"/>
  <c r="J29" i="9"/>
  <c r="U28" i="9"/>
  <c r="U27" i="9"/>
  <c r="U24" i="9"/>
  <c r="U33" i="8"/>
  <c r="U32" i="8"/>
  <c r="J57" i="8"/>
  <c r="U56" i="8"/>
  <c r="U55" i="8"/>
  <c r="U54" i="8"/>
  <c r="U53" i="8"/>
  <c r="U52" i="8"/>
  <c r="J49" i="8"/>
  <c r="U48" i="8"/>
  <c r="U47" i="8"/>
  <c r="U46" i="8"/>
  <c r="U45" i="8"/>
  <c r="J42" i="8"/>
  <c r="U41" i="8"/>
  <c r="U40" i="8"/>
  <c r="U39" i="8"/>
  <c r="J36" i="8"/>
  <c r="U35" i="8"/>
  <c r="U34" i="8"/>
  <c r="U31" i="8"/>
  <c r="J28" i="8"/>
  <c r="U27" i="8"/>
  <c r="U26" i="8"/>
  <c r="U25" i="8"/>
  <c r="U24" i="8"/>
  <c r="U64" i="3"/>
  <c r="U63" i="3"/>
  <c r="U62" i="3"/>
  <c r="U58" i="3"/>
  <c r="U57" i="3"/>
  <c r="U56" i="3"/>
  <c r="U55" i="3"/>
  <c r="U54" i="3"/>
  <c r="U53" i="3"/>
  <c r="U49" i="3"/>
  <c r="U47" i="3"/>
  <c r="U48" i="3"/>
  <c r="U46" i="3"/>
  <c r="U42" i="3"/>
  <c r="U41" i="3"/>
  <c r="U40" i="3"/>
  <c r="U39" i="3"/>
  <c r="U38" i="3"/>
  <c r="U37" i="3"/>
  <c r="U33" i="3"/>
  <c r="U32" i="3"/>
  <c r="U31" i="3"/>
  <c r="J65" i="3"/>
  <c r="J59" i="3"/>
  <c r="J50" i="3"/>
  <c r="J43" i="3"/>
  <c r="J34" i="3"/>
  <c r="J28" i="3"/>
  <c r="U27" i="3"/>
  <c r="U26" i="3"/>
  <c r="U25" i="3"/>
  <c r="U24" i="3"/>
  <c r="P49" i="5"/>
  <c r="T46" i="11"/>
  <c r="J41" i="14"/>
  <c r="T29" i="11"/>
  <c r="T45" i="9"/>
  <c r="T65" i="3"/>
  <c r="T59" i="3"/>
  <c r="H59" i="3"/>
  <c r="T50" i="3"/>
  <c r="H50" i="3"/>
  <c r="T43" i="3"/>
  <c r="H43" i="3"/>
  <c r="T34" i="3"/>
  <c r="H34" i="3"/>
  <c r="T28" i="3"/>
  <c r="T29" i="14"/>
  <c r="H29" i="14"/>
  <c r="H41" i="14"/>
  <c r="T31" i="13"/>
  <c r="H31" i="13"/>
  <c r="T27" i="13"/>
  <c r="J33" i="13"/>
  <c r="M33" i="13"/>
  <c r="T40" i="11"/>
  <c r="H46" i="11"/>
  <c r="J38" i="10"/>
  <c r="J47" i="9"/>
  <c r="J48" i="11"/>
  <c r="H29" i="11"/>
  <c r="T36" i="10"/>
  <c r="T28" i="10"/>
  <c r="T38" i="10"/>
  <c r="T29" i="9"/>
  <c r="T36" i="9"/>
  <c r="H36" i="9"/>
  <c r="H45" i="9"/>
  <c r="T36" i="8"/>
  <c r="H36" i="8"/>
  <c r="T28" i="8"/>
  <c r="H28" i="8"/>
  <c r="T49" i="8"/>
  <c r="H49" i="8"/>
  <c r="J59" i="8"/>
  <c r="T42" i="8"/>
  <c r="T57" i="8"/>
  <c r="H57" i="8"/>
  <c r="J67" i="3"/>
  <c r="H65" i="3"/>
  <c r="H27" i="13"/>
  <c r="H33" i="13"/>
  <c r="T33" i="13"/>
  <c r="T59" i="8"/>
  <c r="M59" i="8"/>
  <c r="T47" i="9"/>
  <c r="M41" i="14"/>
  <c r="T41" i="14"/>
  <c r="T48" i="11"/>
  <c r="M48" i="11"/>
  <c r="H28" i="3"/>
  <c r="T67" i="3"/>
  <c r="M67" i="3"/>
  <c r="H28" i="10"/>
  <c r="M38" i="10"/>
  <c r="H40" i="11"/>
  <c r="H48" i="11"/>
  <c r="H36" i="10"/>
  <c r="H38" i="10"/>
  <c r="H29" i="9"/>
  <c r="H47" i="9"/>
  <c r="M47" i="9"/>
  <c r="H42" i="8"/>
  <c r="H59" i="8"/>
  <c r="H67" i="3"/>
</calcChain>
</file>

<file path=xl/sharedStrings.xml><?xml version="1.0" encoding="utf-8"?>
<sst xmlns="http://schemas.openxmlformats.org/spreadsheetml/2006/main" count="1017" uniqueCount="440">
  <si>
    <t>NOM</t>
  </si>
  <si>
    <t>CLUB</t>
  </si>
  <si>
    <t>Prénom</t>
  </si>
  <si>
    <t>n° de licence</t>
  </si>
  <si>
    <t>date de naissance</t>
  </si>
  <si>
    <t>adresse</t>
  </si>
  <si>
    <t>CP</t>
  </si>
  <si>
    <t>ville</t>
  </si>
  <si>
    <t>n° téléphone</t>
  </si>
  <si>
    <t>e-mail</t>
  </si>
  <si>
    <t>n° d'affiliation</t>
  </si>
  <si>
    <t>coordonnées (adresse, téléphone)</t>
  </si>
  <si>
    <t>FORMATION</t>
  </si>
  <si>
    <t>ADMINISTRATIF</t>
  </si>
  <si>
    <t>COMPETITION</t>
  </si>
  <si>
    <t>descriptif</t>
  </si>
  <si>
    <t>commentaire</t>
  </si>
  <si>
    <t>n°</t>
  </si>
  <si>
    <t>FORMULAIRES NEV</t>
  </si>
  <si>
    <t>a</t>
  </si>
  <si>
    <t>inscription à un stage ou un examen</t>
  </si>
  <si>
    <t>demande d'engagement de dépense</t>
  </si>
  <si>
    <t>pouvoir</t>
  </si>
  <si>
    <t>remboursement de frais</t>
  </si>
  <si>
    <t>récapitulatif des dépenses</t>
  </si>
  <si>
    <t>reçu</t>
  </si>
  <si>
    <t>demande d'agrément de stage</t>
  </si>
  <si>
    <t>PV Niveau 1</t>
  </si>
  <si>
    <t>PV Niveau 2</t>
  </si>
  <si>
    <t>PV MEF1</t>
  </si>
  <si>
    <t>PV MEF2</t>
  </si>
  <si>
    <t>attestation compétence RIFANEV</t>
  </si>
  <si>
    <t>attestation stage mise au point</t>
  </si>
  <si>
    <t>attestation de réussite sauvetage</t>
  </si>
  <si>
    <t>inscription compétition</t>
  </si>
  <si>
    <t>autorisation parentale</t>
  </si>
  <si>
    <t>autorisation parentale contrôle antidopage</t>
  </si>
  <si>
    <t>autorisation président de club</t>
  </si>
  <si>
    <t>PV compétition</t>
  </si>
  <si>
    <t>fiche contrôle slalom</t>
  </si>
  <si>
    <t>fiche contrôle NEV acro</t>
  </si>
  <si>
    <t>PV JF2</t>
  </si>
  <si>
    <t>PV Juge NEV acro</t>
  </si>
  <si>
    <t>Carton poinçonnage NEV Orientaton</t>
  </si>
  <si>
    <t>Réclamation compétition</t>
  </si>
  <si>
    <t>retour vers GENERAL</t>
  </si>
  <si>
    <t>FORM_RIFANEV</t>
  </si>
  <si>
    <t>Capacités</t>
  </si>
  <si>
    <t>Signatures</t>
  </si>
  <si>
    <t>Dates</t>
  </si>
  <si>
    <t>Prise en compte des malaises de la victime et évaluation des fonctions vitales.</t>
  </si>
  <si>
    <t>Mise en sécurité de la palanquée.</t>
  </si>
  <si>
    <t>Communication entre nageurs lors d'un accident de NEV.</t>
  </si>
  <si>
    <t>Mise en sécurité de l'accidenté.</t>
  </si>
  <si>
    <t>Mise en œuvre des techniques adaptées à l'état de la victime.</t>
  </si>
  <si>
    <t>Coordination et partage des différentes opérations liées à l'accident.</t>
  </si>
  <si>
    <t>Appel aux secours.
Passation des informations aux urgences et suivi.</t>
  </si>
  <si>
    <t>Cachet formateurs et qualifications*</t>
  </si>
  <si>
    <t>* cadre technique NEV MEF1 minimum</t>
  </si>
  <si>
    <t>* titulaire de l'ANTEOR</t>
  </si>
  <si>
    <t>* l'un ou l'autre des évaluateurs susnommés</t>
  </si>
  <si>
    <t>Capacités 1, 2, 3</t>
  </si>
  <si>
    <t>Cette attestation de compétences doit être validée par des personnes dûment licenciées à la FFESSM et répondantes aux conditions suivantes :</t>
  </si>
  <si>
    <t>un cadre technique Nage en Eau Vive "Moniteur Entraîneur Fédéral 1er degré" minimum</t>
  </si>
  <si>
    <t>Capacités 5, 6</t>
  </si>
  <si>
    <t>être titulaire de l'ANTEOR (Animer l'appreNtissage des Techniques d'Oxygénothérapie - Réanimation)</t>
  </si>
  <si>
    <t>Capacités 4, 7</t>
  </si>
  <si>
    <t>indistinctement par l'un ou l'autre des évaluateurs susnommés aux paragraphes a et b</t>
  </si>
  <si>
    <t>b</t>
  </si>
  <si>
    <t>c</t>
  </si>
  <si>
    <t>La délivrance de cette attestation de compétences engage la responsabilité du ou des formateurs qui certifient qu'ils ont eux-mêmes constaté les aptitudes du candidat telles que définies dans les contenus de formation de ce module.</t>
  </si>
  <si>
    <t>Validation et délivrance des compétences</t>
  </si>
  <si>
    <t>Formateurs</t>
  </si>
  <si>
    <t>n° licence</t>
  </si>
  <si>
    <t>Mme</t>
  </si>
  <si>
    <t>Mr</t>
  </si>
  <si>
    <t>lien vers FEUILLE</t>
  </si>
  <si>
    <t>INSCRIPTIONS COMPETITION</t>
  </si>
  <si>
    <t>RESPONSABLE NEV</t>
  </si>
  <si>
    <t>tél.</t>
  </si>
  <si>
    <t>signature</t>
  </si>
  <si>
    <t>CACHET CLUB</t>
  </si>
  <si>
    <t>COORDONNEES CLUB</t>
  </si>
  <si>
    <t>EPREUVE</t>
  </si>
  <si>
    <t>Désignation</t>
  </si>
  <si>
    <t>Date</t>
  </si>
  <si>
    <t>Catégories</t>
  </si>
  <si>
    <t>catégorie</t>
  </si>
  <si>
    <t>date de naissance
jj/mm/aaaa</t>
  </si>
  <si>
    <t>PRENOM</t>
  </si>
  <si>
    <t>n° licence
(obligatoire)</t>
  </si>
  <si>
    <t xml:space="preserve">niveau
technique </t>
  </si>
  <si>
    <t>¨</t>
  </si>
  <si>
    <t>ò</t>
  </si>
  <si>
    <t>Le règlement compétition stipule que les inscriptions doivent parvenir au moins 15 jours avant la date de la manifestation. Le comité de course informe que pour toute inscription reçue après ce délai, il sera appliqué une pénalisation de trois fois le montant des droits d'inscription.</t>
  </si>
  <si>
    <t>ci-joint, les frais d'inscription compétiteurs de :</t>
  </si>
  <si>
    <t>€</t>
  </si>
  <si>
    <t>€      x</t>
  </si>
  <si>
    <t>=</t>
  </si>
  <si>
    <t>à l'ordre de :</t>
  </si>
  <si>
    <t>avant le :</t>
  </si>
  <si>
    <t>fiche à renvoyer à :</t>
  </si>
  <si>
    <t>tél</t>
  </si>
  <si>
    <t>COMP_INSCR</t>
  </si>
  <si>
    <t>Chaque club engageant au moins trois concurrents doit mettre une personne à la disposition de l'organisation.</t>
  </si>
  <si>
    <r>
      <rPr>
        <sz val="14"/>
        <rFont val="Wingdings"/>
        <charset val="2"/>
      </rPr>
      <t>o</t>
    </r>
    <r>
      <rPr>
        <sz val="10"/>
        <rFont val="Calibri"/>
        <family val="2"/>
        <scheme val="minor"/>
      </rPr>
      <t xml:space="preserve"> Candidat représentant des compétiteurs **</t>
    </r>
  </si>
  <si>
    <t>* Le chef d'équipe est en charge de la confirmation des inscriptions des nageurs de son club et prend part à l'élection du représentant des compétiteurs la veille ou le jour de la compétition. ** Case à cocher pour être porté candidat à l'élection du représentant des compétiteurs.</t>
  </si>
  <si>
    <r>
      <rPr>
        <b/>
        <sz val="9"/>
        <rFont val="Calibri"/>
        <family val="2"/>
        <scheme val="minor"/>
      </rPr>
      <t>Droit à l'image</t>
    </r>
    <r>
      <rPr>
        <sz val="9"/>
        <rFont val="Calibri"/>
        <family val="2"/>
        <scheme val="minor"/>
      </rPr>
      <t xml:space="preserve"> : Au cours de cette manifestation, des photos et vidéos seront prises. Si vous ne souhaitez pas
apparaître sur ces images, votre visage sera flouté. Merci de nous le faire savoir en cochant la case suivante :</t>
    </r>
  </si>
  <si>
    <r>
      <t xml:space="preserve">Personne(s) à disposition de l'organisation : </t>
    </r>
    <r>
      <rPr>
        <sz val="10"/>
        <rFont val="Calibri"/>
        <family val="2"/>
        <scheme val="minor"/>
      </rPr>
      <t>NOM</t>
    </r>
  </si>
  <si>
    <r>
      <t xml:space="preserve">JF1 :    </t>
    </r>
    <r>
      <rPr>
        <sz val="10"/>
        <rFont val="Wingdings"/>
        <charset val="2"/>
      </rPr>
      <t>o</t>
    </r>
    <r>
      <rPr>
        <sz val="10"/>
        <rFont val="Calibri"/>
        <family val="2"/>
      </rPr>
      <t xml:space="preserve"> oui    -    </t>
    </r>
    <r>
      <rPr>
        <sz val="10"/>
        <rFont val="Wingdings"/>
        <charset val="2"/>
      </rPr>
      <t>o</t>
    </r>
    <r>
      <rPr>
        <sz val="10"/>
        <rFont val="Calibri"/>
        <family val="2"/>
      </rPr>
      <t xml:space="preserve"> non</t>
    </r>
  </si>
  <si>
    <t>Autre(s) personne(s) :</t>
  </si>
  <si>
    <r>
      <t xml:space="preserve">ATTESTATION DE COMPETENCE
</t>
    </r>
    <r>
      <rPr>
        <b/>
        <sz val="13"/>
        <color theme="0"/>
        <rFont val="Calibri"/>
        <family val="2"/>
        <scheme val="minor"/>
      </rPr>
      <t>Réactions et Interventions Face à un Accident de Nage en Eau Vive</t>
    </r>
  </si>
  <si>
    <t>ADMI_BAPTEME</t>
  </si>
  <si>
    <t>fiche de renseignement baptêmes</t>
  </si>
  <si>
    <t>FICHE DE RENSEIGNEMENTS ET D'INFORMATION POUR UN BAPTÊME</t>
  </si>
  <si>
    <t>Avant de vous lancer dans l'eau pour un baptême de Nage en Eau Vive, nous vous remercions de compléter cette fiche, de prendre connaissance des informations indiquées et de la signer. Nous vous souhaitons une belle découverte de l'activité et de la rivière.</t>
  </si>
  <si>
    <t>RENSEIGNEMENTS</t>
  </si>
  <si>
    <t>sexe</t>
  </si>
  <si>
    <t>e-mail**</t>
  </si>
  <si>
    <t>* renseignements obligatoires</t>
  </si>
  <si>
    <t>** votre adresse e-mail pourra être utilisée uniquement dans le cadre fédéral</t>
  </si>
  <si>
    <t>ATTESTATION DE SAVOIR NAGER</t>
  </si>
  <si>
    <t>Afin d'attester que je sais nager*,</t>
  </si>
  <si>
    <t>* cocher une case</t>
  </si>
  <si>
    <t>NOM*</t>
  </si>
  <si>
    <t>Prénom*</t>
  </si>
  <si>
    <t>Date de naissance*</t>
  </si>
  <si>
    <t>** possible uniquement si le nageur baptisé est majeur</t>
  </si>
  <si>
    <t>AUTORISATION PARENTALE POUR LES MINEURS</t>
  </si>
  <si>
    <t>* Nom et prénom du responsable légal</t>
  </si>
  <si>
    <t>** barrer la mention inutile</t>
  </si>
  <si>
    <t>ASSURANCE</t>
  </si>
  <si>
    <t>Par définition, un baptême est une première fois. Le Cabinet Laffont d'AXA, assureur partenaire de la FFESSM, assure les séances de baptême en Responsabilité civile pour une descente ou un weekend complet (weekend de deux jours, 4 descentes maximum), que ce soit sur une rivière ou un bassin.</t>
  </si>
  <si>
    <t>DROIT A L'IMAGE</t>
  </si>
  <si>
    <t>Je certifie avoir pris connaissance de toutes les informations mentionnées dans ce document et atteste de l'exactitude des renseignements fournis.</t>
  </si>
  <si>
    <t>SIGNATURE DU NAGEUR</t>
  </si>
  <si>
    <t>SIGNATURE DU RESPONSABLE LEGAL*</t>
  </si>
  <si>
    <t>* nécessaire si le nageur baptisé est mineur</t>
  </si>
  <si>
    <t>DESCENTES EFFECTUEES</t>
  </si>
  <si>
    <t>VALIDATION DU CADRE TECHNIQUE</t>
  </si>
  <si>
    <t>Cachet et signature</t>
  </si>
  <si>
    <t>DESCENTE 1</t>
  </si>
  <si>
    <t>DATE :</t>
  </si>
  <si>
    <t>LIEU :</t>
  </si>
  <si>
    <t>DESCENTE 4</t>
  </si>
  <si>
    <t>DESCENTE 3</t>
  </si>
  <si>
    <t>DESCENTE 2</t>
  </si>
  <si>
    <t>*** barrer la mention inutile</t>
  </si>
  <si>
    <r>
      <t xml:space="preserve">ATTESTATION DE REUSSITE
</t>
    </r>
    <r>
      <rPr>
        <b/>
        <sz val="13"/>
        <color theme="0"/>
        <rFont val="Calibri"/>
        <family val="2"/>
        <scheme val="minor"/>
      </rPr>
      <t>"Sauvetage Mannequin"</t>
    </r>
  </si>
  <si>
    <r>
      <t xml:space="preserve">Je soussigné(e) :   </t>
    </r>
    <r>
      <rPr>
        <i/>
        <sz val="10"/>
        <color theme="1"/>
        <rFont val="Calibri"/>
        <family val="2"/>
        <scheme val="minor"/>
      </rPr>
      <t>(NOM Prénom)</t>
    </r>
  </si>
  <si>
    <t>Rappel du règlement</t>
  </si>
  <si>
    <t>club</t>
  </si>
  <si>
    <t>¡</t>
  </si>
  <si>
    <r>
      <rPr>
        <sz val="11"/>
        <rFont val="Wingdings"/>
        <charset val="2"/>
      </rPr>
      <t>¡</t>
    </r>
    <r>
      <rPr>
        <sz val="10"/>
        <rFont val="Calibri"/>
        <family val="2"/>
      </rPr>
      <t xml:space="preserve"> </t>
    </r>
    <r>
      <rPr>
        <sz val="10"/>
        <rFont val="Calibri"/>
        <family val="2"/>
        <scheme val="minor"/>
      </rPr>
      <t xml:space="preserve">Mme    </t>
    </r>
    <r>
      <rPr>
        <sz val="11"/>
        <rFont val="Wingdings"/>
        <charset val="2"/>
      </rPr>
      <t>¡</t>
    </r>
    <r>
      <rPr>
        <sz val="10"/>
        <rFont val="Calibri"/>
        <family val="2"/>
        <scheme val="minor"/>
      </rPr>
      <t xml:space="preserve"> Mr</t>
    </r>
  </si>
  <si>
    <t>certifie que le candidat :</t>
  </si>
  <si>
    <t>COEF.</t>
  </si>
  <si>
    <t>TOTAL</t>
  </si>
  <si>
    <t xml:space="preserve"> 1 - Position de sécurité</t>
  </si>
  <si>
    <t xml:space="preserve"> 2 - Traversée / Bac</t>
  </si>
  <si>
    <t xml:space="preserve"> 3 - Evolution avec une seule palme</t>
  </si>
  <si>
    <t xml:space="preserve"> 1 - Reprise de courant</t>
  </si>
  <si>
    <t xml:space="preserve"> 2 - S'arrêter / Stop</t>
  </si>
  <si>
    <t xml:space="preserve"> 3 - Traversée / Bac</t>
  </si>
  <si>
    <t xml:space="preserve"> 4 - Retounement / Esquimautage</t>
  </si>
  <si>
    <t xml:space="preserve"> 5 - Dégagement</t>
  </si>
  <si>
    <t xml:space="preserve"> 6 - Réguler son allure</t>
  </si>
  <si>
    <t xml:space="preserve"> 1 - Accoutumance au rappel</t>
  </si>
  <si>
    <t xml:space="preserve"> 2 - Se poster en truite</t>
  </si>
  <si>
    <t xml:space="preserve"> 3 - Evolution dans le rappel</t>
  </si>
  <si>
    <t xml:space="preserve"> 4 - Procédures de dégagement</t>
  </si>
  <si>
    <t xml:space="preserve"> 1 - Assistance d'un nageur sur un rapide</t>
  </si>
  <si>
    <t xml:space="preserve"> 2 - Assistance d'un nageur dans un rappel</t>
  </si>
  <si>
    <t xml:space="preserve"> 3 - Sauvetage</t>
  </si>
  <si>
    <t xml:space="preserve"> 4 - Sécuriser une zone à rappel et extraction d'un nageur</t>
  </si>
  <si>
    <t xml:space="preserve"> 5 - Utilisation d'une corde de sécurité</t>
  </si>
  <si>
    <t xml:space="preserve"> 6 - Utilisation de la corde et du harnais</t>
  </si>
  <si>
    <t xml:space="preserve"> 1 - Lire le torrent et agir</t>
  </si>
  <si>
    <t xml:space="preserve"> 2 - Ouvrir</t>
  </si>
  <si>
    <t xml:space="preserve"> 3 - Fermer / Serre-file</t>
  </si>
  <si>
    <t>ADMIS</t>
  </si>
  <si>
    <t>PROCES-VERBAL MODE D'EMPLOI</t>
  </si>
  <si>
    <t xml:space="preserve">Ce document est protégé afin d'éviter toute modification ou suppression intempestive sur celui-ci. </t>
  </si>
  <si>
    <t>Il est impératif de compléter toutes les cases grisées du procès-verbal pour que le résultat final apparaisse.</t>
  </si>
  <si>
    <t xml:space="preserve">Les formules utilisées dans ce document tiennent compte des notes minimales et/ou éliminatoires propre à chaque brevet. </t>
  </si>
  <si>
    <t>DELIVRANCE DU BREVET</t>
  </si>
  <si>
    <t>NAGEUR EN EAU VIVE - NIVEAU 2</t>
  </si>
  <si>
    <t>(extrait règlement formation adoption CDN du 20/10/2013)</t>
  </si>
  <si>
    <t>Pour être reçu, le candidat doit totaliser une moyenne de 10/20 respectivement aux épreuves théoriques et pratiques avec une note minimale de 10 à chacune des épreuves de sauvetage.</t>
  </si>
  <si>
    <t>↪  Le brevet est délivré par le club sous la signature du président du club et du moniteur.</t>
  </si>
  <si>
    <t>↪  Les compétences nécessaires à l’acquisition du brevet « Nageur en eau vive niveau 2 » sont validées par la signature du moniteur.</t>
  </si>
  <si>
    <r>
      <t xml:space="preserve">↪  Le jury doit valider le brevet sur le Passeport du Nageur </t>
    </r>
    <r>
      <rPr>
        <i/>
        <sz val="10"/>
        <rFont val="Arial"/>
        <family val="2"/>
      </rPr>
      <t>(cachet du club et signature du jury).</t>
    </r>
  </si>
  <si>
    <t>Le président du club a la charge de procéder à l’enregistrement du brevet en ligne.</t>
  </si>
  <si>
    <t>PROCES-VERBAL
EXAMEN "NAGEUR EN EAU VIVE - NIVEAU 2"</t>
  </si>
  <si>
    <t>NOTE /20</t>
  </si>
  <si>
    <t>CANDIDAT</t>
  </si>
  <si>
    <t>SESSION N° :</t>
  </si>
  <si>
    <t>ORGANISEE PAR :</t>
  </si>
  <si>
    <t>AU</t>
  </si>
  <si>
    <t xml:space="preserve">          /              / </t>
  </si>
  <si>
    <t>DATE :  DU</t>
  </si>
  <si>
    <r>
      <t xml:space="preserve"> 1 - Connaissance du matériel et de l'équipement </t>
    </r>
    <r>
      <rPr>
        <i/>
        <sz val="11"/>
        <color theme="1"/>
        <rFont val="Calibri"/>
        <family val="2"/>
        <scheme val="minor"/>
      </rPr>
      <t>(oral)</t>
    </r>
  </si>
  <si>
    <r>
      <t xml:space="preserve"> 2 - Connaissance du torrent </t>
    </r>
    <r>
      <rPr>
        <i/>
        <sz val="10"/>
        <rFont val="Calibri"/>
        <family val="2"/>
        <scheme val="minor"/>
      </rPr>
      <t>(écrit)</t>
    </r>
  </si>
  <si>
    <r>
      <t xml:space="preserve"> 3 - Les dangers porentiels </t>
    </r>
    <r>
      <rPr>
        <i/>
        <sz val="10"/>
        <rFont val="Calibri"/>
        <family val="2"/>
        <scheme val="minor"/>
      </rPr>
      <t>(écrit)</t>
    </r>
  </si>
  <si>
    <r>
      <t xml:space="preserve"> 4 - Organisation d'une descente </t>
    </r>
    <r>
      <rPr>
        <i/>
        <sz val="10"/>
        <rFont val="Calibri"/>
        <family val="2"/>
        <scheme val="minor"/>
      </rPr>
      <t>(oral)</t>
    </r>
  </si>
  <si>
    <t>Total :</t>
  </si>
  <si>
    <t>Note :</t>
  </si>
  <si>
    <t>/ 20</t>
  </si>
  <si>
    <r>
      <t>C1  -  CONNAISSANCES THEORIQUES</t>
    </r>
    <r>
      <rPr>
        <b/>
        <i/>
        <sz val="11"/>
        <rFont val="Calibri"/>
        <family val="2"/>
        <scheme val="minor"/>
      </rPr>
      <t xml:space="preserve"> (coef 6)</t>
    </r>
  </si>
  <si>
    <r>
      <t xml:space="preserve">C2  -  AISANCE AQUATIQUE </t>
    </r>
    <r>
      <rPr>
        <b/>
        <i/>
        <sz val="11"/>
        <rFont val="Calibri"/>
        <family val="2"/>
        <scheme val="minor"/>
      </rPr>
      <t>(coef 3)</t>
    </r>
  </si>
  <si>
    <r>
      <t xml:space="preserve">C3  -  TECHNIQUES INDIVIDUELLES DE BASE </t>
    </r>
    <r>
      <rPr>
        <b/>
        <i/>
        <sz val="11"/>
        <rFont val="Calibri"/>
        <family val="2"/>
        <scheme val="minor"/>
      </rPr>
      <t>(coef 6)</t>
    </r>
  </si>
  <si>
    <r>
      <t>C4  -  EVOLUTION DANS LE RAPPEL</t>
    </r>
    <r>
      <rPr>
        <b/>
        <i/>
        <sz val="11"/>
        <rFont val="Calibri"/>
        <family val="2"/>
        <scheme val="minor"/>
      </rPr>
      <t xml:space="preserve"> (coef 8)</t>
    </r>
  </si>
  <si>
    <r>
      <t xml:space="preserve">C5 - </t>
    </r>
    <r>
      <rPr>
        <b/>
        <u/>
        <sz val="11"/>
        <rFont val="Calibri"/>
        <family val="2"/>
        <scheme val="minor"/>
      </rPr>
      <t>SAUVETAGE</t>
    </r>
    <r>
      <rPr>
        <b/>
        <sz val="11"/>
        <rFont val="Calibri"/>
        <family val="2"/>
        <scheme val="minor"/>
      </rPr>
      <t xml:space="preserve"> : SECURITE / INTERVENTION S/NAGEUR EN DIFFICULTE </t>
    </r>
    <r>
      <rPr>
        <b/>
        <i/>
        <sz val="11"/>
        <rFont val="Calibri"/>
        <family val="2"/>
        <scheme val="minor"/>
      </rPr>
      <t>(coef 12)</t>
    </r>
  </si>
  <si>
    <r>
      <t xml:space="preserve">C6 - LIRE / GUIDER / FERMER </t>
    </r>
    <r>
      <rPr>
        <b/>
        <i/>
        <sz val="11"/>
        <rFont val="Calibri"/>
        <family val="2"/>
        <scheme val="minor"/>
      </rPr>
      <t>(coef 6)</t>
    </r>
  </si>
  <si>
    <t>Moyenne générale :</t>
  </si>
  <si>
    <t>TOTAL GENERAL :</t>
  </si>
  <si>
    <t xml:space="preserve"> </t>
  </si>
  <si>
    <t>Signature  et cachet :</t>
  </si>
  <si>
    <t>JURY : (minimum MEF1 - Nom, Prénom, N° Licence, Qualité)</t>
  </si>
  <si>
    <t>FORM_PV_N2</t>
  </si>
  <si>
    <t>PROCES-VERBAL
EXAMEN "NAGEUR EN EAU VIVE - NIVEAU 3"</t>
  </si>
  <si>
    <r>
      <t>C1  -  CONNAISSANCES THEORIQUES</t>
    </r>
    <r>
      <rPr>
        <b/>
        <i/>
        <sz val="11"/>
        <rFont val="Calibri"/>
        <family val="2"/>
        <scheme val="minor"/>
      </rPr>
      <t xml:space="preserve"> (coef 5)</t>
    </r>
  </si>
  <si>
    <t xml:space="preserve"> 1 - Notions élémentaires d'anatomie et de physiologie appliquée à la NEV (écrit)</t>
  </si>
  <si>
    <t xml:space="preserve"> 2 - Connaissance de ses prérogatives (écrit)</t>
  </si>
  <si>
    <t xml:space="preserve"> 3 - Organisation d'une descente (écrit)</t>
  </si>
  <si>
    <t xml:space="preserve"> 4 - Technique de reconnaissance d'un torrent avant la descente (écrit)</t>
  </si>
  <si>
    <r>
      <t xml:space="preserve">C2  -  TECHNIQUES INDIVIDUELLES DE BASE </t>
    </r>
    <r>
      <rPr>
        <b/>
        <i/>
        <sz val="11"/>
        <rFont val="Calibri"/>
        <family val="2"/>
        <scheme val="minor"/>
      </rPr>
      <t>(coef 13)</t>
    </r>
  </si>
  <si>
    <t xml:space="preserve"> 1 - S'arrêter / Stop</t>
  </si>
  <si>
    <t xml:space="preserve"> 2 - Reprise de courant à partir d'une rive, puis d'un rocher</t>
  </si>
  <si>
    <t xml:space="preserve"> 4 - S'immobiliser dans un rouleau avec déplacements</t>
  </si>
  <si>
    <t xml:space="preserve"> 5 - Effectuer des nœuds</t>
  </si>
  <si>
    <r>
      <t xml:space="preserve">C3  -  AISANCE AQUATIQUE </t>
    </r>
    <r>
      <rPr>
        <b/>
        <i/>
        <sz val="11"/>
        <rFont val="Calibri"/>
        <family val="2"/>
        <scheme val="minor"/>
      </rPr>
      <t>(coef 3)</t>
    </r>
  </si>
  <si>
    <t xml:space="preserve"> 1 - Traversée / Bac sans flotteur</t>
  </si>
  <si>
    <t xml:space="preserve"> 2 - Evolution avec une seule palme sans flotteur</t>
  </si>
  <si>
    <t xml:space="preserve"> 3 - Descendre, avec une seule palme, un tronçon accidenté de 500m avec flotteur</t>
  </si>
  <si>
    <r>
      <t xml:space="preserve">C4 - </t>
    </r>
    <r>
      <rPr>
        <b/>
        <u/>
        <sz val="11"/>
        <rFont val="Calibri"/>
        <family val="2"/>
        <scheme val="minor"/>
      </rPr>
      <t>SAUVETAGE</t>
    </r>
    <r>
      <rPr>
        <b/>
        <sz val="11"/>
        <rFont val="Calibri"/>
        <family val="2"/>
        <scheme val="minor"/>
      </rPr>
      <t xml:space="preserve"> : INTERVENTION S/NAGEUR EN DIFFICULTE </t>
    </r>
    <r>
      <rPr>
        <b/>
        <i/>
        <sz val="11"/>
        <rFont val="Calibri"/>
        <family val="2"/>
        <scheme val="minor"/>
      </rPr>
      <t>(coef 5)</t>
    </r>
  </si>
  <si>
    <t xml:space="preserve"> 1 - Avec flotteur, assistance d'un nageur dans un rapide</t>
  </si>
  <si>
    <t xml:space="preserve"> 2 - Avec flotteur, assistance d'un nageur sans palme dans un rapide</t>
  </si>
  <si>
    <t xml:space="preserve"> 3 - Avec flotteur, franchir un seuil avec un nageur à couple</t>
  </si>
  <si>
    <t xml:space="preserve"> 4 - Avec flotteur, effectuer une série de stops avec un nageur à couple</t>
  </si>
  <si>
    <r>
      <t xml:space="preserve">C5 - </t>
    </r>
    <r>
      <rPr>
        <b/>
        <u/>
        <sz val="11"/>
        <rFont val="Calibri"/>
        <family val="2"/>
        <scheme val="minor"/>
      </rPr>
      <t>SAUVETAGE</t>
    </r>
    <r>
      <rPr>
        <b/>
        <sz val="11"/>
        <rFont val="Calibri"/>
        <family val="2"/>
        <scheme val="minor"/>
      </rPr>
      <t xml:space="preserve"> : SECURITE </t>
    </r>
    <r>
      <rPr>
        <b/>
        <i/>
        <sz val="11"/>
        <rFont val="Calibri"/>
        <family val="2"/>
        <scheme val="minor"/>
      </rPr>
      <t>(coef 10)</t>
    </r>
  </si>
  <si>
    <t xml:space="preserve"> 1 - Placer un dispositif de sécurité sur un seuil et couvrir le passage</t>
  </si>
  <si>
    <t xml:space="preserve"> 2 - Placer un dispositif de sécurité sur un enchaînement et couvrir le passage</t>
  </si>
  <si>
    <t xml:space="preserve"> 3 - Ramener sur la rive un nageur sans flotteur, en difficulté dans un rapide</t>
  </si>
  <si>
    <t xml:space="preserve"> 4 - Intervenir sur un nageur sans flotteur en difficulté dans un seuil</t>
  </si>
  <si>
    <t xml:space="preserve"> 5 - Dégager un nageur avec flotteur (ou pratiquant d'Eau Vive) coincé sur un rocher</t>
  </si>
  <si>
    <t>JURY : (minimum MEF2 - Nom, Prénom, N° Licence, Qualité)</t>
  </si>
  <si>
    <t>Président</t>
  </si>
  <si>
    <t>Membres</t>
  </si>
  <si>
    <t>NAGEUR EN EAU VIVE - NIVEAU 3</t>
  </si>
  <si>
    <t>↪  Le brevet est délivré par la commission régionale organisatrice sous la signature de son président et du président du jury.</t>
  </si>
  <si>
    <t>↪  Le chargé de mission Formation Régionale a la charge d'enregistrer en ligne le brevet décerné.</t>
  </si>
  <si>
    <t>↪  Le président du jury ou le Moniteur Entraîneur Fédéral 2e degré a la charge de le valider sur le Passeport du nageur.</t>
  </si>
  <si>
    <t>Mode d'emploi sous le formulaire</t>
  </si>
  <si>
    <t>FORM_PV_N3</t>
  </si>
  <si>
    <t>PV Niveau 3</t>
  </si>
  <si>
    <t>Disponible aussi en version word</t>
  </si>
  <si>
    <t>DELIVREE A</t>
  </si>
  <si>
    <t>GROUPE A - PRATIQUE / SECURITE</t>
  </si>
  <si>
    <t xml:space="preserve"> 1 - Intervenir sur un nageur sans flotteur</t>
  </si>
  <si>
    <t xml:space="preserve"> a - Intervention dans un rapide</t>
  </si>
  <si>
    <t xml:space="preserve"> b - Intervention dans un rappel</t>
  </si>
  <si>
    <t xml:space="preserve"> 2 - Assurer le passage d'une palanquée</t>
  </si>
  <si>
    <t xml:space="preserve"> 3 - Descente à couple avec franchissement d'un seuil</t>
  </si>
  <si>
    <t>GROUPE B - PEDAGOGIE</t>
  </si>
  <si>
    <t xml:space="preserve"> 1 - Organisation d'une descente (baptême, niveau 1)</t>
  </si>
  <si>
    <t xml:space="preserve"> 2 - Règles de sécurité, conduite d'une palanquée</t>
  </si>
  <si>
    <t xml:space="preserve"> 3 - Connaissances prérogatives de l'IEF</t>
  </si>
  <si>
    <t>Théorie</t>
  </si>
  <si>
    <t>Pratique</t>
  </si>
  <si>
    <t xml:space="preserve"> 1 - Réalisation d'un baptême</t>
  </si>
  <si>
    <t xml:space="preserve"> 2 - conduite d'une séance d'initiation ou perfectionnement</t>
  </si>
  <si>
    <t xml:space="preserve"> a - en rivière</t>
  </si>
  <si>
    <t xml:space="preserve"> b - au tableau</t>
  </si>
  <si>
    <t xml:space="preserve"> 3 - Capacités d'encadrement de palanquée</t>
  </si>
  <si>
    <t xml:space="preserve"> 4 - Entretien avec le jury</t>
  </si>
  <si>
    <t>Chargé de mission formation régionale (ou MEF2 mandaté pour le représenté)</t>
  </si>
  <si>
    <t>JURY : (Nom, Prénom, N° Licence, Qualité)</t>
  </si>
  <si>
    <t>Président CR NEV ou son représentant</t>
  </si>
  <si>
    <t>Pour être reçu, le candidat doit totaliser une moyenne de 10/20 respectivement aux épreuves théoriques, pratiques et pédagogiques. Toute note inférieure à 6 est éliminatoire, sauf pour les épreuces de sauvetage où la note minimale est de 10.</t>
  </si>
  <si>
    <t>↪  Le président du jury a la charge d'enregistrer en ligne le brevet décerné et de le valider sur le Passeport du nageur (cachet de la Commission Régionale et signature du Président du Jury).</t>
  </si>
  <si>
    <t>PV Initiateur-Entraîneur Fédéral</t>
  </si>
  <si>
    <t>FORM_PV_IEF</t>
  </si>
  <si>
    <t>EPREUVE A - THEORIE (coef 5)</t>
  </si>
  <si>
    <t xml:space="preserve"> 1 - Cadre institutionnel / structures et règlements fédéraux NEV (écrit)</t>
  </si>
  <si>
    <t xml:space="preserve"> 2 - Préparation des nageurs à la compétition (écrit)</t>
  </si>
  <si>
    <t xml:space="preserve"> 3 - Connaissances sur l'environnement et le milieu de pratique (écrit)</t>
  </si>
  <si>
    <t xml:space="preserve"> 4 - Organisation d'une descente (écrit)</t>
  </si>
  <si>
    <t>EPREUVE B - PEDAGOGIE (coef 12)</t>
  </si>
  <si>
    <t xml:space="preserve"> 2 - Conduite d'une séance en milieu naturel</t>
  </si>
  <si>
    <t xml:space="preserve"> 3 - Aisance d'encadrement de palanquée sur un parcours de classe IV(5)</t>
  </si>
  <si>
    <t xml:space="preserve"> 4 - Exposé théorique</t>
  </si>
  <si>
    <t xml:space="preserve"> 5 - Entretien avec le jury</t>
  </si>
  <si>
    <t>Chargé de mission formation régionale (ou IR mandaté pour le représenté)</t>
  </si>
  <si>
    <t>Intructeur Régional ou MEF2</t>
  </si>
  <si>
    <t>Pour être reçu, le candidat doit totaliser une moyenne de 10/20 respectivement aux épreuves A et B, sans note éliminatoire.</t>
  </si>
  <si>
    <t>PROCES-VERBAL
EXAMEN "INITIATEUR-ENTRAINEUR FEDERAL DE NAGE EN EAU VIVE"</t>
  </si>
  <si>
    <t>PROCES-VERBAL
EXAMEN "MONITEUR-ENTRAINEUR FEDERAL 1ER DEGRE DE NAGE EN EAU VIVE"</t>
  </si>
  <si>
    <t>PROCES-VERBAL
EXAMEN "MONITEUR-ENTRAINEUR FEDERAL 2EME DEGRE DE NAGE EN EAU VIVE"</t>
  </si>
  <si>
    <t>EPREUVE A - THEORIE (coef 9)</t>
  </si>
  <si>
    <t>EPREUVE B - PRATIQUE (coef 10)</t>
  </si>
  <si>
    <t xml:space="preserve"> 3 - Sécurité</t>
  </si>
  <si>
    <t xml:space="preserve"> a - Dans un rapide après la perte de son flotteur</t>
  </si>
  <si>
    <t xml:space="preserve"> b - Dans un rappel</t>
  </si>
  <si>
    <t xml:space="preserve"> a - Mise en place d'un dispositif de sécurité sur un passage à risque</t>
  </si>
  <si>
    <t xml:space="preserve"> b - Mise en place d'un dispositif de sécurité sur un seuil avec rappel</t>
  </si>
  <si>
    <t xml:space="preserve"> c - Démonstration de l'utilisation d'une corde de sécurité</t>
  </si>
  <si>
    <t xml:space="preserve"> 1 - Evaluation technique individuelle parcours de classe V</t>
  </si>
  <si>
    <t>EPREUVE C - PEDAGOGIE (coef 8)</t>
  </si>
  <si>
    <t xml:space="preserve"> 1 - Enseigner et corriger</t>
  </si>
  <si>
    <t xml:space="preserve"> 2 - Démontrer</t>
  </si>
  <si>
    <t xml:space="preserve"> 3 - Entretien avec le jury</t>
  </si>
  <si>
    <t>Chargé de mission formation nationale (ou IN mandaté pour le représenté)</t>
  </si>
  <si>
    <t>Intructeur National ou Instructeur National</t>
  </si>
  <si>
    <t>INITIATEUR-ENTRAINEUR FEDERAL DE NAGE EN EAU VIVE</t>
  </si>
  <si>
    <t>MONITEUR-ENTRAINEUR FEDERAL 1ER DEGRE DE NAGE EN EAU VIVE</t>
  </si>
  <si>
    <t>MONITEUR-ENTRAINEUR FEDERAL 2E DEGRE DE NAGE EN EAU VIVE</t>
  </si>
  <si>
    <t>Chaque épreuve est notée sur 20 points. Pour être reçu, le candidat doit obtenir une moyenne de 10/20 respectivement aux épreuves théoriques, pratiques et pédagogiques. Toute note inférieure à 6 est éliminatoire, sauf pour les épreuves de sauvetage où la note minimale est de 10.</t>
  </si>
  <si>
    <t>↪  Le brevet est délivré par la commission nationale sous la signature de son Président, du président du jury et du chargé mission National Formation.</t>
  </si>
  <si>
    <t>↪  Le chargé de mission National Formation a la charge d'enregistrer en ligne le brevet décerné et de le valider sur le Passeport du Nageur (cachet de la Commission Nationale et signature).</t>
  </si>
  <si>
    <t>FORM_PV_MEF1</t>
  </si>
  <si>
    <t>FORM_PV_MEF2</t>
  </si>
  <si>
    <t>C1 - CONNAISSANCES THEORIQUES (coef 5)</t>
  </si>
  <si>
    <t xml:space="preserve"> 1 - Règlementcompétition de slalom (écrit)</t>
  </si>
  <si>
    <t xml:space="preserve"> 1 - Anatomie et physiologie (écrit)</t>
  </si>
  <si>
    <t xml:space="preserve"> 2 - Connaissances théoriques relatives à la NEV (écrit)</t>
  </si>
  <si>
    <t xml:space="preserve"> 3 - Connaissances nécessaires à la préparation compétition NEV (écrit)</t>
  </si>
  <si>
    <t xml:space="preserve"> 4 - Règlement et histoire de la NEV (écrit)</t>
  </si>
  <si>
    <t xml:space="preserve"> 5 - Techniques de reconnaissance (écrit)</t>
  </si>
  <si>
    <t xml:space="preserve"> 2 - Franchissement des portes de slalom en fonction des couleurs (oral)</t>
  </si>
  <si>
    <t xml:space="preserve"> 3 - Prérogatives d'un juge fédéral 1er degré se slalom (oral)</t>
  </si>
  <si>
    <t xml:space="preserve"> 1 - Savoir juger et valider le franchissement des portes d'un slalom</t>
  </si>
  <si>
    <t>Chargé de mission compétition régionale (ou JF2 mandaté pour le représenté)</t>
  </si>
  <si>
    <t>JUGE FEDERAL 1ER DEGRE DE SLALOM DE NAGE EN EAU VIVE</t>
  </si>
  <si>
    <t>PROCES-VERBAL
EXAMEN "JUGE FEDERAL 1ER DEGRE  DE SLALOM DE NAGE EN EAU VIVE"</t>
  </si>
  <si>
    <t>Chaque épreuve est notée sur 20 points. Pour être reçu, le candidat doit totaliser une moyenne de 10/20 respectivement aux épreuves théoriques et pratiques, ainsi qu'une appréciation favorable à l'aptitude générale.</t>
  </si>
  <si>
    <t>↪  Le brevet est délivré par la commission régionale organisatrice sous la signature de son président et du président du jury qui a la responsabilité de conserver les procès-verbaux d'examen des cancidats.</t>
  </si>
  <si>
    <t>C2 - PRATIQUE (coef 5)</t>
  </si>
  <si>
    <t>COMP_PV_JF1_SL</t>
  </si>
  <si>
    <t>PV Juge Fédéral 1er degré Slalom</t>
  </si>
  <si>
    <t>PROCES-VERBAL
EXAMEN "JUGE FEDERAL 2E DEGRE DE NAGE EN EAU VIVE"</t>
  </si>
  <si>
    <t>JUGE FEDERAL 2E DEGRE DE NAGE EN EAU VIVE</t>
  </si>
  <si>
    <t xml:space="preserve"> 1 - Cadre institutionnel / structures et règlements fédéraux NAV (écrit)</t>
  </si>
  <si>
    <t xml:space="preserve"> 2 - Connaissance cahier des charges liés à une compétition (oral)</t>
  </si>
  <si>
    <t xml:space="preserve"> 3 - Prérogatives d'un juge fédéral 2e degré (oral)</t>
  </si>
  <si>
    <t xml:space="preserve"> 4 - Chronométrage (écrit)</t>
  </si>
  <si>
    <t xml:space="preserve"> 5 - Programme informatique compétition (oral)</t>
  </si>
  <si>
    <t xml:space="preserve"> 1 - Connaissance du terrain (écrit)</t>
  </si>
  <si>
    <t xml:space="preserve"> 2 - Tracer un parcours de slalom ou de nage acrobatique (oral)</t>
  </si>
  <si>
    <t xml:space="preserve"> 3 - Franchissement de portes de slalom ou nage acrobatique (oral)</t>
  </si>
  <si>
    <t>C3 - PEDAGOGIE (coef 3)</t>
  </si>
  <si>
    <t xml:space="preserve"> 1 - Pédagogie appliquée</t>
  </si>
  <si>
    <t>Chargé de mission compétition national (ou JF2 mandaté pour le représenté)</t>
  </si>
  <si>
    <t>Chaque épreuve est notée sur 20 points. Pour être reçu, le candidat doit totaliser une moyenne de 10/20 respectivement aux épreuves théoriques, pratiques et pédagogiques, ainsi qu'une appréciation favorable à l'aptitude générale.</t>
  </si>
  <si>
    <t>↪  Le brevet est délivré par la commission nationale organisatrice sous la signature de son président et du président du jury qui a la responsabilité de conserver les procès-verbaux d'examen des cancidats.</t>
  </si>
  <si>
    <t>↪  Le président du jury a la charge d'enregistrer en ligne le brevet décerné et de le valider sur le Passeport du nageur (cachet de la Commission Nationale et signature du Président du Jury).</t>
  </si>
  <si>
    <t>COMP_PV_JF2</t>
  </si>
  <si>
    <r>
      <rPr>
        <sz val="11"/>
        <rFont val="Wingdings"/>
        <charset val="2"/>
      </rPr>
      <t>¡</t>
    </r>
    <r>
      <rPr>
        <sz val="11"/>
        <rFont val="Calibri"/>
        <family val="2"/>
        <scheme val="minor"/>
      </rPr>
      <t xml:space="preserve"> </t>
    </r>
  </si>
  <si>
    <t>je fournis une copie de mon attestation de Sauv'Nage (brevet ENF)</t>
  </si>
  <si>
    <t>je fournis une attestation de nage de 25 mètres et immersion validée par un moniteur fédéral ou un maitre nageur</t>
  </si>
  <si>
    <t>j'atteste sur l'honneur savoir nager 25 mètres et m'immerger**</t>
  </si>
  <si>
    <t>j'atteste sur l'honneur que ma fille / mon fils*** sait nager 25 mètres et s'immerger</t>
  </si>
  <si>
    <t>Je soussigné(e)*</t>
  </si>
  <si>
    <t>à participer à la séance de baptême de Nage en Eau Vive concernée par ce document.</t>
  </si>
  <si>
    <t>, autorise ma fille / mon fils **</t>
  </si>
  <si>
    <t>Fait à</t>
  </si>
  <si>
    <t>le</t>
  </si>
  <si>
    <t xml:space="preserve">         /         /         </t>
  </si>
  <si>
    <t>F</t>
  </si>
  <si>
    <t>H</t>
  </si>
  <si>
    <t>Au cours de cette séance de découverte, des photos et vidéos pourront être prises. Elles seront utilisées dans le cadre fédéral. Si vous ne souhaitez pas apparaître sur ces photos et vidéos, vous pouvez le signaler et votre visage sera flouté.</t>
  </si>
  <si>
    <r>
      <t xml:space="preserve"> </t>
    </r>
    <r>
      <rPr>
        <sz val="11"/>
        <rFont val="Wingdings"/>
        <charset val="2"/>
      </rPr>
      <t>¡</t>
    </r>
    <r>
      <rPr>
        <sz val="11"/>
        <rFont val="Calibri"/>
        <family val="2"/>
        <scheme val="minor"/>
      </rPr>
      <t/>
    </r>
  </si>
  <si>
    <t>Je ne souhaite pas apparaître sur les photos et vidéos prises :</t>
  </si>
  <si>
    <t>Je ne souhaite pas que ma fille/mon fils apparaisse sur les photos et vidéos prises:</t>
  </si>
  <si>
    <r>
      <t xml:space="preserve">Ce classeur contient les formulaires de la Commission Nationale de Nage en Eau Vive de la FFESSM. Ces formulaires sont classés suivant trois catégories : </t>
    </r>
    <r>
      <rPr>
        <b/>
        <sz val="10"/>
        <color theme="1"/>
        <rFont val="Calibri"/>
        <family val="2"/>
        <scheme val="minor"/>
      </rPr>
      <t>administratif</t>
    </r>
    <r>
      <rPr>
        <sz val="10"/>
        <color theme="1"/>
        <rFont val="Calibri"/>
        <family val="2"/>
        <scheme val="minor"/>
      </rPr>
      <t>,</t>
    </r>
    <r>
      <rPr>
        <b/>
        <sz val="10"/>
        <color theme="1"/>
        <rFont val="Calibri"/>
        <family val="2"/>
        <scheme val="minor"/>
      </rPr>
      <t xml:space="preserve"> formation</t>
    </r>
    <r>
      <rPr>
        <sz val="10"/>
        <color theme="1"/>
        <rFont val="Calibri"/>
        <family val="2"/>
        <scheme val="minor"/>
      </rPr>
      <t xml:space="preserve">, </t>
    </r>
    <r>
      <rPr>
        <b/>
        <sz val="10"/>
        <color theme="1"/>
        <rFont val="Calibri"/>
        <family val="2"/>
        <scheme val="minor"/>
      </rPr>
      <t>compétition</t>
    </r>
    <r>
      <rPr>
        <sz val="10"/>
        <color theme="1"/>
        <rFont val="Calibri"/>
        <family val="2"/>
        <scheme val="minor"/>
      </rPr>
      <t>.</t>
    </r>
  </si>
  <si>
    <t>Les tableaux ci-dessous listent les formulaires disponibles et fournissent un lien cliquable vers la feuille concernée. Depuis chaque feuille, vous pouvez revenir à cette feuille grâce au bouton "retour vers général" situé en haut à droite.</t>
  </si>
  <si>
    <t>Les feuilles sont vérouillées mais chacun des formulaires est complétable dans le fichier puis imprimable. Certains d'entre eux offrent quelques facilités car les formules de calcul sont intégrées.</t>
  </si>
  <si>
    <t>Nous espérons que ces formulaires vous seront pratiques et utiles. N'hésitez pas à nous communiquer vos remarques en vue d'améliorations.</t>
  </si>
  <si>
    <r>
      <t xml:space="preserve">La CN NEV
</t>
    </r>
    <r>
      <rPr>
        <i/>
        <sz val="10"/>
        <color theme="1"/>
        <rFont val="Calibri"/>
        <family val="2"/>
        <scheme val="minor"/>
      </rPr>
      <t>contact : webmaster@eauvive-ffessm.fr</t>
    </r>
  </si>
  <si>
    <t>Par soucis pratique et écologique, les deux autorisations sont regroupées sur la même page.</t>
  </si>
  <si>
    <t>a passé avec succès l'épreuve du sauvetage (mannequin) décrite au paragraphe 2 des épreuves pratiques de l'examen de l'Initiateur-Entraineur Fédéral de Nage en Eau Vive.</t>
  </si>
  <si>
    <t>A la fin de ce parcours, descendre à une profondeur comprise entre 2 et 6 mètres et tenir une apnée de 20 secondes minimum en déplacement.</t>
  </si>
  <si>
    <t>Après une récupération de 10 secondes au maximum en surface, redescendre à la même profondeur et remonter un mannequin de 1,5kg de poids apparent et le remorquer sur une distance de 100 mètres.</t>
  </si>
  <si>
    <t>La prise et la tenue du mannequin se doivent d'être applicables à une victime réelle : le mannequin devra être maintenu la face hors de l'eau, selon la prise classique (bras placé sous l'aisselle, main sur la poitrine, tête du mannequin sur l'épaule) en se déplaçant sur le dos. Toute immersion complète de la face du mannequin d'une durée de 5 secondes consécutives au moins durant le remorquage entraîne l'élimination du candidat.</t>
  </si>
  <si>
    <t>NOTA :</t>
  </si>
  <si>
    <t>Un mannequin réglementaire adulte et homologué type "FFSS", agréé par la Jeunesse et Sports pour les épreuves de sauvetage aquatique devra être impérativement utilisé.</t>
  </si>
  <si>
    <r>
      <t xml:space="preserve">Si le mannequin a les voies respiratoires immergées, il s'agit d'un danger pour "la victime". Cette situation est </t>
    </r>
    <r>
      <rPr>
        <b/>
        <sz val="10"/>
        <rFont val="Calibri"/>
        <family val="2"/>
        <scheme val="minor"/>
      </rPr>
      <t>ELIMINATOIRE</t>
    </r>
    <r>
      <rPr>
        <sz val="10"/>
        <rFont val="Calibri"/>
        <family val="2"/>
        <scheme val="minor"/>
      </rPr>
      <t>.</t>
    </r>
  </si>
  <si>
    <t>NOTATION</t>
  </si>
  <si>
    <r>
      <t xml:space="preserve">La note finale est sur un total de 20 points. </t>
    </r>
    <r>
      <rPr>
        <b/>
        <sz val="10"/>
        <rFont val="Calibri"/>
        <family val="2"/>
        <scheme val="minor"/>
      </rPr>
      <t>Une note inférieure à 10 / 20 à cette épreuve est ELIMINATOIRE.</t>
    </r>
    <r>
      <rPr>
        <sz val="10"/>
        <rFont val="Calibri"/>
        <family val="2"/>
        <scheme val="minor"/>
      </rPr>
      <t xml:space="preserve">
  1 -  Douze (12) points sont attribués en fonction du </t>
    </r>
    <r>
      <rPr>
        <u/>
        <sz val="10"/>
        <rFont val="Calibri"/>
        <family val="2"/>
        <scheme val="minor"/>
      </rPr>
      <t>temps réalisé par le candidat</t>
    </r>
    <r>
      <rPr>
        <sz val="10"/>
        <rFont val="Calibri"/>
        <family val="2"/>
        <scheme val="minor"/>
      </rPr>
      <t>, selon le barème suivant :</t>
    </r>
  </si>
  <si>
    <t>. égal ou inférieur à 4'30''
. de 4'31'' à 5'00''
. de 5'01'' à 5'30''
. de 5'31'' à 6'00''</t>
  </si>
  <si>
    <t>: 12 points
: 11 points
: 10 points
:    9 points</t>
  </si>
  <si>
    <t>. de 6'01'' à 6'30''
. de 6'31'' à 7'00''
. de 7'01'' à 8'00''
. de 8'01'' à 8'30''</t>
  </si>
  <si>
    <t>:   8 points
:   7 points
:   6 points
:   5 points</t>
  </si>
  <si>
    <t xml:space="preserve">  2 -  Huit (8) points sont attribués en évaluation de la tenue, l'aisance, l'efficacité et la rectitude du tractage du mannequin.</t>
  </si>
  <si>
    <t>Notes</t>
  </si>
  <si>
    <t>1 - Temps réalisé :</t>
  </si>
  <si>
    <t>Note associée :</t>
  </si>
  <si>
    <t>/ 12</t>
  </si>
  <si>
    <t>2 - Appréciation:</t>
  </si>
  <si>
    <t>/ 8</t>
  </si>
  <si>
    <t>FORM_ATT_MAN</t>
  </si>
  <si>
    <t>ADMIS :</t>
  </si>
  <si>
    <t>COMPETITION - AUTORISATIONS PARENTALES</t>
  </si>
  <si>
    <t>AUTORISATION PARENTALE POUR LA PARTICIPATION A LA COMPETITION</t>
  </si>
  <si>
    <t>Je soussigné(e) (NOM Prénom)</t>
  </si>
  <si>
    <t xml:space="preserve">représentante(e) légal(e) </t>
  </si>
  <si>
    <t>ou personne investie de l'autorité parentale de :</t>
  </si>
  <si>
    <t>(NOM et Prénom de l'enfant)</t>
  </si>
  <si>
    <t>Né(e) le :</t>
  </si>
  <si>
    <r>
      <t xml:space="preserve">autorise sa participation à la compétition de   </t>
    </r>
    <r>
      <rPr>
        <b/>
        <sz val="10"/>
        <rFont val="Calibri"/>
        <family val="2"/>
        <scheme val="minor"/>
      </rPr>
      <t xml:space="preserve"> SLALOM   -   DESCENTE   -   CLASSE I/II </t>
    </r>
    <r>
      <rPr>
        <sz val="10"/>
        <rFont val="Calibri"/>
        <family val="2"/>
        <scheme val="minor"/>
      </rPr>
      <t xml:space="preserve"> *  de Nage en Eau Vive qui se déroulera sur :</t>
    </r>
  </si>
  <si>
    <t>(précisez le site et/ou la rivière)</t>
  </si>
  <si>
    <t>le (date)</t>
  </si>
  <si>
    <t>Club de rattachement du mineur :</t>
  </si>
  <si>
    <t>Attestation établie le :</t>
  </si>
  <si>
    <t>à</t>
  </si>
  <si>
    <t>Signature du représentant légal :</t>
  </si>
  <si>
    <t>* barrez les mentions inexactes</t>
  </si>
  <si>
    <t>AUTORISATION PARENTALE EN CAS DE CONTRÔLE ANTIDOPAGE</t>
  </si>
  <si>
    <t>autorise tout prélèvement nécessitant une technique invasive, notamment un prélèvement sanguin, à l'occasion des contrôles mis en place dans le cadre de la lutte contre le dopage.</t>
  </si>
  <si>
    <t>* Article R.232-52 : « Si le sportif contrôlé est un mineur ou un majeur protégé, tout prélèvement nécessitant une technique invasive, notamment un prélèvement de sang, ne peut être effectué qu’au vu d’une autorisation écrite de la ou des personnes investies de l’autorité parentale ou du représentant légal de l’intéressé remise lors de la prise ou du renouvellement de la licence. L’absence d’autorisation est constitutive d’un refus de se
soumettre aux mesures de contrôle. »</t>
  </si>
  <si>
    <t>Incluses dans Naiades</t>
  </si>
  <si>
    <t>Moniteur-Entraineur Fédéral NEV niveau :</t>
  </si>
  <si>
    <t>Moniteur-Fédéral de Plongée niveau:</t>
  </si>
  <si>
    <t>BESS option plongée</t>
  </si>
  <si>
    <t>COMP_AUT_PAR</t>
  </si>
  <si>
    <t>stage initial (IEF MEF1 MEF2)</t>
  </si>
  <si>
    <t>Tél :</t>
  </si>
  <si>
    <t>NOM :</t>
  </si>
  <si>
    <t>Prénom :</t>
  </si>
  <si>
    <r>
      <rPr>
        <b/>
        <sz val="10"/>
        <rFont val="Calibri"/>
        <family val="2"/>
        <scheme val="minor"/>
      </rPr>
      <t>CHEF D'EQUIPE</t>
    </r>
    <r>
      <rPr>
        <sz val="10"/>
        <rFont val="Calibri"/>
        <family val="2"/>
        <scheme val="minor"/>
      </rPr>
      <t>* :</t>
    </r>
  </si>
  <si>
    <t>maj 10/12/2015</t>
  </si>
  <si>
    <t>Effectuer un parcorus de 100mètres équipé de palmes, masque, et tuba.</t>
  </si>
  <si>
    <t>ÉQUIPE 1</t>
  </si>
  <si>
    <t>ÉQUIPE 2</t>
  </si>
  <si>
    <t>Pour inscrire d'autres équipees, compléter et joindre également la page suivante.</t>
  </si>
  <si>
    <t>INSCRIPTIONS COMPÉTITION Par Équipe</t>
  </si>
  <si>
    <t>ÉQUIPE 3</t>
  </si>
  <si>
    <t>ÉQUIPE 4</t>
  </si>
  <si>
    <t>ÉQUIPE 5</t>
  </si>
  <si>
    <t>ÉQUIPE 6</t>
  </si>
  <si>
    <t xml:space="preserve">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</si>
</sst>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81" x14ac:knownFonts="1">
    <font>
      <sz val="11"/>
      <color theme="1"/>
      <name val="Calibri"/>
      <family val="2"/>
      <scheme val="minor"/>
    </font>
    <font>
      <sz val="10"/>
      <color theme="1"/>
      <name val="Calibri"/>
      <family val="2"/>
      <scheme val="minor"/>
    </font>
    <font>
      <i/>
      <sz val="10"/>
      <color theme="1"/>
      <name val="Calibri"/>
      <family val="2"/>
      <scheme val="minor"/>
    </font>
    <font>
      <b/>
      <sz val="11"/>
      <color theme="9" tint="-0.249977111117893"/>
      <name val="Calibri"/>
      <family val="2"/>
      <scheme val="minor"/>
    </font>
    <font>
      <i/>
      <sz val="10"/>
      <color theme="9" tint="-0.249977111117893"/>
      <name val="Calibri"/>
      <family val="2"/>
      <scheme val="minor"/>
    </font>
    <font>
      <sz val="8"/>
      <color theme="1"/>
      <name val="Calibri"/>
      <family val="2"/>
      <scheme val="minor"/>
    </font>
    <font>
      <b/>
      <sz val="16"/>
      <color theme="0"/>
      <name val="Calibri"/>
      <family val="2"/>
      <scheme val="minor"/>
    </font>
    <font>
      <b/>
      <sz val="12"/>
      <color theme="0"/>
      <name val="Calibri"/>
      <family val="2"/>
      <scheme val="minor"/>
    </font>
    <font>
      <i/>
      <sz val="8"/>
      <color theme="7" tint="-0.249977111117893"/>
      <name val="Calibri"/>
      <family val="2"/>
      <scheme val="minor"/>
    </font>
    <font>
      <u/>
      <sz val="11"/>
      <color theme="10"/>
      <name val="Calibri"/>
      <family val="2"/>
    </font>
    <font>
      <sz val="10"/>
      <name val="Calibri"/>
      <family val="2"/>
    </font>
    <font>
      <sz val="10"/>
      <name val="Calibri"/>
      <family val="2"/>
      <scheme val="minor"/>
    </font>
    <font>
      <b/>
      <sz val="14"/>
      <name val="Calibri"/>
      <family val="2"/>
      <scheme val="minor"/>
    </font>
    <font>
      <sz val="10"/>
      <color theme="1" tint="0.499984740745262"/>
      <name val="Calibri"/>
      <family val="2"/>
      <scheme val="minor"/>
    </font>
    <font>
      <b/>
      <sz val="11"/>
      <color theme="0"/>
      <name val="Calibri"/>
      <family val="2"/>
    </font>
    <font>
      <i/>
      <sz val="9"/>
      <color theme="9" tint="-0.249977111117893"/>
      <name val="Calibri"/>
      <family val="2"/>
      <scheme val="minor"/>
    </font>
    <font>
      <b/>
      <sz val="10"/>
      <color theme="1"/>
      <name val="Calibri"/>
      <family val="2"/>
      <scheme val="minor"/>
    </font>
    <font>
      <i/>
      <sz val="10"/>
      <color theme="6" tint="-0.249977111117893"/>
      <name val="Calibri"/>
      <family val="2"/>
      <scheme val="minor"/>
    </font>
    <font>
      <sz val="10"/>
      <color theme="6" tint="-0.249977111117893"/>
      <name val="Calibri"/>
      <family val="2"/>
      <scheme val="minor"/>
    </font>
    <font>
      <i/>
      <sz val="9"/>
      <color theme="1"/>
      <name val="Calibri"/>
      <family val="2"/>
      <scheme val="minor"/>
    </font>
    <font>
      <sz val="12"/>
      <color theme="1"/>
      <name val="Wingdings"/>
      <charset val="2"/>
    </font>
    <font>
      <b/>
      <i/>
      <sz val="10"/>
      <name val="Calibri"/>
      <family val="2"/>
      <scheme val="minor"/>
    </font>
    <font>
      <b/>
      <sz val="11"/>
      <color theme="1"/>
      <name val="Calibri"/>
      <family val="2"/>
      <scheme val="minor"/>
    </font>
    <font>
      <i/>
      <u/>
      <sz val="10"/>
      <name val="Calibri"/>
      <family val="2"/>
      <scheme val="minor"/>
    </font>
    <font>
      <b/>
      <sz val="10"/>
      <name val="Calibri"/>
      <family val="2"/>
      <scheme val="minor"/>
    </font>
    <font>
      <sz val="10"/>
      <color theme="0" tint="-0.499984740745262"/>
      <name val="Calibri"/>
      <family val="2"/>
      <scheme val="minor"/>
    </font>
    <font>
      <sz val="10"/>
      <color theme="0" tint="-0.499984740745262"/>
      <name val="Calibri"/>
      <family val="2"/>
    </font>
    <font>
      <sz val="11"/>
      <color theme="0"/>
      <name val="Calibri"/>
      <family val="2"/>
    </font>
    <font>
      <b/>
      <sz val="14"/>
      <color theme="0"/>
      <name val="Calibri"/>
      <family val="2"/>
      <scheme val="minor"/>
    </font>
    <font>
      <b/>
      <sz val="11"/>
      <name val="Calibri"/>
      <family val="2"/>
      <scheme val="minor"/>
    </font>
    <font>
      <i/>
      <sz val="11"/>
      <name val="Calibri"/>
      <family val="2"/>
      <scheme val="minor"/>
    </font>
    <font>
      <i/>
      <sz val="10"/>
      <name val="Calibri"/>
      <family val="2"/>
      <scheme val="minor"/>
    </font>
    <font>
      <sz val="11"/>
      <name val="Calibri"/>
      <family val="2"/>
      <scheme val="minor"/>
    </font>
    <font>
      <i/>
      <sz val="9"/>
      <name val="Calibri"/>
      <family val="2"/>
      <scheme val="minor"/>
    </font>
    <font>
      <sz val="9"/>
      <name val="Calibri"/>
      <family val="2"/>
      <scheme val="minor"/>
    </font>
    <font>
      <sz val="24"/>
      <name val="Wingdings"/>
      <charset val="2"/>
    </font>
    <font>
      <sz val="12"/>
      <name val="Wingdings"/>
      <charset val="2"/>
    </font>
    <font>
      <sz val="10"/>
      <name val="Wingdings"/>
      <charset val="2"/>
    </font>
    <font>
      <sz val="14"/>
      <name val="Wingdings"/>
      <charset val="2"/>
    </font>
    <font>
      <b/>
      <sz val="9"/>
      <name val="Calibri"/>
      <family val="2"/>
      <scheme val="minor"/>
    </font>
    <font>
      <sz val="11"/>
      <name val="Wingdings"/>
      <charset val="2"/>
    </font>
    <font>
      <b/>
      <sz val="12"/>
      <color rgb="FFFFFFFF"/>
      <name val="Calibri"/>
      <family val="2"/>
      <scheme val="minor"/>
    </font>
    <font>
      <b/>
      <sz val="13"/>
      <color theme="0"/>
      <name val="Calibri"/>
      <family val="2"/>
      <scheme val="minor"/>
    </font>
    <font>
      <b/>
      <sz val="11"/>
      <color rgb="FF76972D"/>
      <name val="Calibri"/>
      <family val="2"/>
      <scheme val="minor"/>
    </font>
    <font>
      <b/>
      <i/>
      <sz val="11"/>
      <name val="Calibri"/>
      <family val="2"/>
      <scheme val="minor"/>
    </font>
    <font>
      <b/>
      <i/>
      <sz val="11"/>
      <color theme="1"/>
      <name val="Calibri"/>
      <family val="2"/>
      <scheme val="minor"/>
    </font>
    <font>
      <b/>
      <i/>
      <sz val="11"/>
      <color rgb="FF76972D"/>
      <name val="Calibri"/>
      <family val="2"/>
      <scheme val="minor"/>
    </font>
    <font>
      <sz val="10"/>
      <color rgb="FF76972D"/>
      <name val="Calibri"/>
      <family val="2"/>
      <scheme val="minor"/>
    </font>
    <font>
      <b/>
      <sz val="10"/>
      <color rgb="FF76972D"/>
      <name val="Calibri"/>
      <family val="2"/>
      <scheme val="minor"/>
    </font>
    <font>
      <i/>
      <sz val="10"/>
      <color rgb="FF76972D"/>
      <name val="Calibri"/>
      <family val="2"/>
      <scheme val="minor"/>
    </font>
    <font>
      <b/>
      <u/>
      <sz val="10"/>
      <name val="Calibri"/>
      <family val="2"/>
      <scheme val="minor"/>
    </font>
    <font>
      <u/>
      <sz val="12"/>
      <name val="Arial"/>
      <family val="2"/>
    </font>
    <font>
      <b/>
      <sz val="10"/>
      <name val="Arial"/>
      <family val="2"/>
    </font>
    <font>
      <sz val="10"/>
      <name val="Arial"/>
      <family val="2"/>
    </font>
    <font>
      <i/>
      <sz val="10"/>
      <name val="Arial"/>
      <family val="2"/>
    </font>
    <font>
      <b/>
      <sz val="11"/>
      <name val="Arial"/>
      <family val="2"/>
    </font>
    <font>
      <b/>
      <sz val="11"/>
      <color indexed="60"/>
      <name val="Arial"/>
      <family val="2"/>
    </font>
    <font>
      <sz val="11"/>
      <name val="Arial"/>
      <family val="2"/>
    </font>
    <font>
      <sz val="10.5"/>
      <name val="Arial"/>
      <family val="2"/>
    </font>
    <font>
      <b/>
      <sz val="12"/>
      <name val="Calibri"/>
      <family val="2"/>
      <scheme val="minor"/>
    </font>
    <font>
      <b/>
      <sz val="11"/>
      <color rgb="FF46588A"/>
      <name val="Calibri"/>
      <family val="2"/>
      <scheme val="minor"/>
    </font>
    <font>
      <i/>
      <sz val="11"/>
      <color theme="1"/>
      <name val="Calibri"/>
      <family val="2"/>
      <scheme val="minor"/>
    </font>
    <font>
      <b/>
      <sz val="11"/>
      <color indexed="60"/>
      <name val="Calibri"/>
      <family val="2"/>
      <scheme val="minor"/>
    </font>
    <font>
      <b/>
      <u/>
      <sz val="11"/>
      <name val="Calibri"/>
      <family val="2"/>
      <scheme val="minor"/>
    </font>
    <font>
      <b/>
      <sz val="11"/>
      <color theme="0"/>
      <name val="Arial"/>
      <family val="2"/>
    </font>
    <font>
      <b/>
      <sz val="12"/>
      <color rgb="FF46588A"/>
      <name val="Calibri"/>
      <family val="2"/>
      <scheme val="minor"/>
    </font>
    <font>
      <sz val="8"/>
      <color theme="7" tint="-0.249977111117893"/>
      <name val="Calibri"/>
      <family val="2"/>
      <scheme val="minor"/>
    </font>
    <font>
      <sz val="8"/>
      <color rgb="FF46588A"/>
      <name val="Calibri"/>
      <family val="2"/>
      <scheme val="minor"/>
    </font>
    <font>
      <b/>
      <sz val="11"/>
      <color rgb="FFFF6321"/>
      <name val="Calibri"/>
      <family val="2"/>
      <scheme val="minor"/>
    </font>
    <font>
      <sz val="8"/>
      <color rgb="FFFF6321"/>
      <name val="Calibri"/>
      <family val="2"/>
      <scheme val="minor"/>
    </font>
    <font>
      <u/>
      <sz val="10"/>
      <name val="Calibri"/>
      <family val="2"/>
      <scheme val="minor"/>
    </font>
    <font>
      <b/>
      <i/>
      <sz val="12"/>
      <name val="Calibri"/>
      <family val="2"/>
      <scheme val="minor"/>
    </font>
    <font>
      <b/>
      <i/>
      <sz val="11"/>
      <color rgb="FFFF6321"/>
      <name val="Calibri"/>
      <family val="2"/>
      <scheme val="minor"/>
    </font>
    <font>
      <sz val="10"/>
      <color theme="3" tint="0.79998168889431442"/>
      <name val="Calibri"/>
      <family val="2"/>
      <scheme val="minor"/>
    </font>
    <font>
      <sz val="10"/>
      <color theme="3" tint="0.59999389629810485"/>
      <name val="Calibri"/>
      <family val="2"/>
      <scheme val="minor"/>
    </font>
    <font>
      <sz val="16"/>
      <name val="Calibri"/>
      <scheme val="minor"/>
    </font>
    <font>
      <sz val="16"/>
      <color theme="1"/>
      <name val="Calibri"/>
      <scheme val="minor"/>
    </font>
    <font>
      <b/>
      <sz val="12"/>
      <color theme="1"/>
      <name val="Calibri"/>
      <scheme val="minor"/>
    </font>
    <font>
      <u/>
      <sz val="11"/>
      <color theme="11"/>
      <name val="Calibri"/>
      <family val="2"/>
      <scheme val="minor"/>
    </font>
    <font>
      <sz val="8"/>
      <name val="Calibri"/>
      <family val="2"/>
      <scheme val="minor"/>
    </font>
    <font>
      <b/>
      <sz val="18"/>
      <color rgb="FF76972D"/>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6321"/>
        <bgColor indexed="64"/>
      </patternFill>
    </fill>
    <fill>
      <patternFill patternType="solid">
        <fgColor rgb="FF76972D"/>
        <bgColor indexed="64"/>
      </patternFill>
    </fill>
    <fill>
      <patternFill patternType="solid">
        <fgColor rgb="FF46588A"/>
        <bgColor indexed="64"/>
      </patternFill>
    </fill>
    <fill>
      <patternFill patternType="solid">
        <fgColor rgb="FFDDDDDD"/>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8000"/>
        <bgColor indexed="64"/>
      </patternFill>
    </fill>
  </fills>
  <borders count="73">
    <border>
      <left/>
      <right/>
      <top/>
      <bottom/>
      <diagonal/>
    </border>
    <border>
      <left/>
      <right/>
      <top/>
      <bottom style="medium">
        <color theme="9" tint="-0.24994659260841701"/>
      </bottom>
      <diagonal/>
    </border>
    <border>
      <left/>
      <right/>
      <top/>
      <bottom style="dashed">
        <color auto="1"/>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n">
        <color theme="9" tint="-0.24994659260841701"/>
      </right>
      <top style="thin">
        <color theme="9" tint="-0.24994659260841701"/>
      </top>
      <bottom/>
      <diagonal/>
    </border>
    <border>
      <left style="thin">
        <color theme="9" tint="-0.24994659260841701"/>
      </left>
      <right/>
      <top/>
      <bottom/>
      <diagonal/>
    </border>
    <border>
      <left/>
      <right style="thin">
        <color theme="9" tint="-0.24994659260841701"/>
      </right>
      <top/>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right style="thin">
        <color theme="9" tint="-0.24994659260841701"/>
      </right>
      <top/>
      <bottom style="thin">
        <color theme="9" tint="-0.24994659260841701"/>
      </bottom>
      <diagonal/>
    </border>
    <border>
      <left/>
      <right/>
      <top style="dashed">
        <color auto="1"/>
      </top>
      <bottom style="dashed">
        <color auto="1"/>
      </bottom>
      <diagonal/>
    </border>
    <border>
      <left style="thin">
        <color theme="9" tint="-0.24994659260841701"/>
      </left>
      <right/>
      <top/>
      <bottom style="dashed">
        <color auto="1"/>
      </bottom>
      <diagonal/>
    </border>
    <border>
      <left/>
      <right style="thin">
        <color theme="9" tint="-0.24994659260841701"/>
      </right>
      <top/>
      <bottom style="dashed">
        <color auto="1"/>
      </bottom>
      <diagonal/>
    </border>
    <border>
      <left/>
      <right/>
      <top style="dashed">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style="thin">
        <color auto="1"/>
      </right>
      <top/>
      <bottom style="dashed">
        <color auto="1"/>
      </bottom>
      <diagonal/>
    </border>
    <border>
      <left style="thin">
        <color auto="1"/>
      </left>
      <right style="thin">
        <color auto="1"/>
      </right>
      <top/>
      <bottom style="dash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dashed">
        <color auto="1"/>
      </top>
      <bottom/>
      <diagonal/>
    </border>
    <border>
      <left style="thin">
        <color rgb="FFFF6321"/>
      </left>
      <right/>
      <top style="thin">
        <color rgb="FFFF6321"/>
      </top>
      <bottom/>
      <diagonal/>
    </border>
    <border>
      <left/>
      <right/>
      <top style="thin">
        <color rgb="FFFF6321"/>
      </top>
      <bottom/>
      <diagonal/>
    </border>
    <border>
      <left/>
      <right style="thin">
        <color rgb="FFFF6321"/>
      </right>
      <top style="thin">
        <color rgb="FFFF6321"/>
      </top>
      <bottom/>
      <diagonal/>
    </border>
    <border>
      <left style="thin">
        <color rgb="FFFF6321"/>
      </left>
      <right/>
      <top/>
      <bottom/>
      <diagonal/>
    </border>
    <border>
      <left/>
      <right style="thin">
        <color rgb="FFFF6321"/>
      </right>
      <top/>
      <bottom/>
      <diagonal/>
    </border>
    <border>
      <left style="thin">
        <color rgb="FFFF6321"/>
      </left>
      <right/>
      <top/>
      <bottom style="thin">
        <color rgb="FFFF6321"/>
      </bottom>
      <diagonal/>
    </border>
    <border>
      <left/>
      <right/>
      <top/>
      <bottom style="thin">
        <color rgb="FFFF6321"/>
      </bottom>
      <diagonal/>
    </border>
    <border>
      <left/>
      <right style="thin">
        <color rgb="FFFF6321"/>
      </right>
      <top/>
      <bottom style="thin">
        <color rgb="FFFF6321"/>
      </bottom>
      <diagonal/>
    </border>
    <border>
      <left style="thin">
        <color rgb="FF76972D"/>
      </left>
      <right/>
      <top style="thin">
        <color rgb="FF76972D"/>
      </top>
      <bottom/>
      <diagonal/>
    </border>
    <border>
      <left/>
      <right/>
      <top style="thin">
        <color rgb="FF76972D"/>
      </top>
      <bottom/>
      <diagonal/>
    </border>
    <border>
      <left/>
      <right style="thin">
        <color rgb="FF76972D"/>
      </right>
      <top style="thin">
        <color rgb="FF76972D"/>
      </top>
      <bottom/>
      <diagonal/>
    </border>
    <border>
      <left style="thin">
        <color rgb="FF76972D"/>
      </left>
      <right/>
      <top/>
      <bottom/>
      <diagonal/>
    </border>
    <border>
      <left/>
      <right style="thin">
        <color rgb="FF76972D"/>
      </right>
      <top/>
      <bottom/>
      <diagonal/>
    </border>
    <border>
      <left style="thin">
        <color rgb="FF76972D"/>
      </left>
      <right/>
      <top/>
      <bottom style="thin">
        <color rgb="FF76972D"/>
      </bottom>
      <diagonal/>
    </border>
    <border>
      <left/>
      <right/>
      <top/>
      <bottom style="thin">
        <color rgb="FF76972D"/>
      </bottom>
      <diagonal/>
    </border>
    <border>
      <left/>
      <right style="thin">
        <color rgb="FF76972D"/>
      </right>
      <top/>
      <bottom style="thin">
        <color rgb="FF76972D"/>
      </bottom>
      <diagonal/>
    </border>
    <border>
      <left style="thin">
        <color rgb="FF46588A"/>
      </left>
      <right/>
      <top style="thin">
        <color rgb="FF46588A"/>
      </top>
      <bottom/>
      <diagonal/>
    </border>
    <border>
      <left/>
      <right/>
      <top style="thin">
        <color rgb="FF46588A"/>
      </top>
      <bottom/>
      <diagonal/>
    </border>
    <border>
      <left/>
      <right style="thin">
        <color rgb="FF46588A"/>
      </right>
      <top style="thin">
        <color rgb="FF46588A"/>
      </top>
      <bottom/>
      <diagonal/>
    </border>
    <border>
      <left style="thin">
        <color rgb="FF46588A"/>
      </left>
      <right/>
      <top/>
      <bottom/>
      <diagonal/>
    </border>
    <border>
      <left/>
      <right style="thin">
        <color rgb="FF46588A"/>
      </right>
      <top/>
      <bottom/>
      <diagonal/>
    </border>
    <border>
      <left style="thin">
        <color rgb="FF46588A"/>
      </left>
      <right/>
      <top/>
      <bottom style="thin">
        <color rgb="FF46588A"/>
      </bottom>
      <diagonal/>
    </border>
    <border>
      <left/>
      <right/>
      <top/>
      <bottom style="thin">
        <color rgb="FF46588A"/>
      </bottom>
      <diagonal/>
    </border>
    <border>
      <left/>
      <right style="thin">
        <color rgb="FF46588A"/>
      </right>
      <top/>
      <bottom style="thin">
        <color rgb="FF46588A"/>
      </bottom>
      <diagonal/>
    </border>
    <border>
      <left/>
      <right/>
      <top style="thin">
        <color auto="1"/>
      </top>
      <bottom style="thin">
        <color auto="1"/>
      </bottom>
      <diagonal/>
    </border>
    <border>
      <left/>
      <right/>
      <top style="thin">
        <color auto="1"/>
      </top>
      <bottom style="thin">
        <color theme="9" tint="-0.24994659260841701"/>
      </bottom>
      <diagonal/>
    </border>
    <border>
      <left style="thin">
        <color auto="1"/>
      </left>
      <right style="thin">
        <color theme="9" tint="-0.24994659260841701"/>
      </right>
      <top/>
      <bottom/>
      <diagonal/>
    </border>
    <border>
      <left style="thin">
        <color theme="9" tint="-0.24994659260841701"/>
      </left>
      <right style="thin">
        <color auto="1"/>
      </right>
      <top/>
      <bottom/>
      <diagonal/>
    </border>
    <border>
      <left/>
      <right/>
      <top style="dashed">
        <color auto="1"/>
      </top>
      <bottom style="thin">
        <color auto="1"/>
      </bottom>
      <diagonal/>
    </border>
    <border>
      <left style="thin">
        <color auto="1"/>
      </left>
      <right style="thin">
        <color auto="1"/>
      </right>
      <top/>
      <bottom/>
      <diagonal/>
    </border>
    <border>
      <left style="thin">
        <color rgb="FF46588A"/>
      </left>
      <right style="thin">
        <color rgb="FF46588A"/>
      </right>
      <top style="thin">
        <color rgb="FF46588A"/>
      </top>
      <bottom style="thin">
        <color rgb="FF46588A"/>
      </bottom>
      <diagonal/>
    </border>
    <border>
      <left style="thin">
        <color rgb="FF46588A"/>
      </left>
      <right/>
      <top style="thin">
        <color rgb="FF46588A"/>
      </top>
      <bottom style="thin">
        <color rgb="FF46588A"/>
      </bottom>
      <diagonal/>
    </border>
    <border>
      <left/>
      <right/>
      <top style="thin">
        <color rgb="FF46588A"/>
      </top>
      <bottom style="thin">
        <color rgb="FF46588A"/>
      </bottom>
      <diagonal/>
    </border>
    <border>
      <left/>
      <right style="thin">
        <color rgb="FF46588A"/>
      </right>
      <top style="thin">
        <color rgb="FF46588A"/>
      </top>
      <bottom style="thin">
        <color rgb="FF46588A"/>
      </bottom>
      <diagonal/>
    </border>
    <border>
      <left style="thin">
        <color rgb="FFFF6321"/>
      </left>
      <right style="thin">
        <color rgb="FFFF6321"/>
      </right>
      <top style="thin">
        <color rgb="FFFF6321"/>
      </top>
      <bottom style="thin">
        <color rgb="FFFF6321"/>
      </bottom>
      <diagonal/>
    </border>
    <border>
      <left/>
      <right/>
      <top/>
      <bottom style="dotted">
        <color auto="1"/>
      </bottom>
      <diagonal/>
    </border>
    <border>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s>
  <cellStyleXfs count="5">
    <xf numFmtId="0" fontId="0" fillId="0" borderId="0"/>
    <xf numFmtId="0" fontId="9" fillId="0" borderId="0" applyNumberFormat="0" applyFill="0" applyBorder="0" applyAlignment="0" applyProtection="0">
      <alignment vertical="top"/>
      <protection locked="0"/>
    </xf>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cellStyleXfs>
  <cellXfs count="542">
    <xf numFmtId="0" fontId="0" fillId="0" borderId="0" xfId="0"/>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0" fontId="1" fillId="0" borderId="0" xfId="0" applyFont="1"/>
    <xf numFmtId="0" fontId="18" fillId="0" borderId="0" xfId="0" applyFont="1" applyAlignment="1">
      <alignment vertical="center"/>
    </xf>
    <xf numFmtId="0" fontId="1" fillId="0" borderId="0" xfId="0" applyFont="1" applyAlignment="1">
      <alignment horizontal="center"/>
    </xf>
    <xf numFmtId="0" fontId="3" fillId="0" borderId="0" xfId="0" applyFont="1" applyAlignment="1">
      <alignment vertical="center"/>
    </xf>
    <xf numFmtId="0" fontId="11" fillId="0" borderId="0" xfId="0" applyFont="1"/>
    <xf numFmtId="0" fontId="4" fillId="0" borderId="0" xfId="0" applyFont="1"/>
    <xf numFmtId="0" fontId="5" fillId="0" borderId="0" xfId="0" applyFont="1" applyAlignment="1">
      <alignment vertical="center"/>
    </xf>
    <xf numFmtId="0" fontId="1" fillId="0" borderId="0" xfId="0" applyFont="1" applyAlignment="1">
      <alignment horizontal="right"/>
    </xf>
    <xf numFmtId="0" fontId="15" fillId="0" borderId="0" xfId="0" applyFont="1" applyAlignment="1">
      <alignment horizontal="center"/>
    </xf>
    <xf numFmtId="0" fontId="20" fillId="0" borderId="0" xfId="0" applyFont="1" applyAlignment="1" applyProtection="1">
      <alignment horizontal="center"/>
      <protection locked="0"/>
    </xf>
    <xf numFmtId="0" fontId="23" fillId="0" borderId="0" xfId="0" applyFont="1"/>
    <xf numFmtId="0" fontId="0" fillId="0" borderId="19"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6" xfId="0" applyBorder="1" applyAlignment="1">
      <alignment vertical="center"/>
    </xf>
    <xf numFmtId="0" fontId="1" fillId="0" borderId="19"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2" xfId="0" applyFont="1" applyBorder="1"/>
    <xf numFmtId="0" fontId="1" fillId="0" borderId="23" xfId="0" applyFont="1" applyBorder="1"/>
    <xf numFmtId="0" fontId="1" fillId="0" borderId="24"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18" fillId="0" borderId="22" xfId="0" applyFont="1" applyBorder="1"/>
    <xf numFmtId="0" fontId="18" fillId="0" borderId="23" xfId="0" applyFont="1" applyBorder="1" applyAlignment="1">
      <alignment horizontal="center" vertical="center"/>
    </xf>
    <xf numFmtId="0" fontId="17" fillId="0" borderId="22" xfId="0" applyFont="1" applyBorder="1"/>
    <xf numFmtId="0" fontId="18" fillId="0" borderId="23" xfId="0" applyFont="1" applyBorder="1"/>
    <xf numFmtId="0" fontId="18" fillId="0" borderId="22" xfId="0" applyFont="1" applyBorder="1" applyAlignment="1">
      <alignment vertical="center"/>
    </xf>
    <xf numFmtId="0" fontId="18" fillId="0" borderId="23" xfId="0" applyFont="1" applyBorder="1" applyAlignment="1">
      <alignment vertical="center"/>
    </xf>
    <xf numFmtId="0" fontId="18" fillId="0" borderId="24" xfId="0" applyFont="1" applyBorder="1" applyAlignment="1">
      <alignment vertical="center"/>
    </xf>
    <xf numFmtId="0" fontId="18" fillId="0" borderId="25" xfId="0" applyFont="1" applyBorder="1" applyAlignment="1">
      <alignment vertical="center"/>
    </xf>
    <xf numFmtId="0" fontId="18" fillId="0" borderId="26" xfId="0" applyFont="1" applyBorder="1" applyAlignment="1">
      <alignment vertical="center"/>
    </xf>
    <xf numFmtId="0" fontId="31" fillId="0" borderId="0" xfId="0" applyFont="1"/>
    <xf numFmtId="0" fontId="11" fillId="0" borderId="21" xfId="0" applyFont="1" applyBorder="1" applyAlignment="1">
      <alignment vertical="center"/>
    </xf>
    <xf numFmtId="0" fontId="29" fillId="0" borderId="0" xfId="0" applyFont="1" applyAlignment="1">
      <alignment horizontal="center" vertical="center"/>
    </xf>
    <xf numFmtId="0" fontId="32" fillId="0" borderId="19" xfId="0" applyFont="1" applyBorder="1" applyAlignment="1">
      <alignment horizontal="right" vertical="center"/>
    </xf>
    <xf numFmtId="0" fontId="29" fillId="0" borderId="21" xfId="0" applyFont="1" applyBorder="1" applyAlignment="1">
      <alignment horizontal="center" vertical="center"/>
    </xf>
    <xf numFmtId="0" fontId="11" fillId="0" borderId="19" xfId="0" applyFont="1" applyBorder="1" applyAlignment="1">
      <alignment vertical="center"/>
    </xf>
    <xf numFmtId="0" fontId="11" fillId="0" borderId="0" xfId="0" applyFont="1" applyAlignment="1">
      <alignment vertical="center"/>
    </xf>
    <xf numFmtId="0" fontId="36" fillId="0" borderId="0" xfId="0" applyFont="1" applyAlignment="1" applyProtection="1">
      <alignment horizontal="center"/>
      <protection locked="0"/>
    </xf>
    <xf numFmtId="0" fontId="11" fillId="0" borderId="19" xfId="0" applyFont="1" applyBorder="1"/>
    <xf numFmtId="0" fontId="11" fillId="0" borderId="21" xfId="0" applyFont="1" applyBorder="1"/>
    <xf numFmtId="0" fontId="11" fillId="0" borderId="24" xfId="0" applyFont="1" applyBorder="1" applyAlignment="1">
      <alignment vertical="center"/>
    </xf>
    <xf numFmtId="0" fontId="11" fillId="0" borderId="26" xfId="0" applyFont="1" applyBorder="1" applyAlignment="1">
      <alignment vertical="center"/>
    </xf>
    <xf numFmtId="0" fontId="17" fillId="0" borderId="19" xfId="0" applyFont="1" applyBorder="1"/>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3" fillId="0" borderId="26" xfId="0" applyFont="1" applyBorder="1" applyAlignment="1">
      <alignment vertical="center"/>
    </xf>
    <xf numFmtId="0" fontId="3" fillId="0" borderId="20" xfId="0" applyFont="1" applyBorder="1" applyAlignment="1">
      <alignment vertical="center"/>
    </xf>
    <xf numFmtId="0" fontId="34" fillId="0" borderId="0" xfId="0" applyFont="1" applyAlignment="1">
      <alignment vertical="center" wrapText="1"/>
    </xf>
    <xf numFmtId="0" fontId="34" fillId="0" borderId="0" xfId="0" applyFont="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35" fillId="0" borderId="32"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vertical="center"/>
    </xf>
    <xf numFmtId="0" fontId="23" fillId="0" borderId="22" xfId="0" applyFont="1" applyBorder="1" applyAlignment="1">
      <alignment vertical="center"/>
    </xf>
    <xf numFmtId="0" fontId="3" fillId="0" borderId="23" xfId="0" applyFont="1" applyBorder="1" applyAlignment="1">
      <alignment vertical="center"/>
    </xf>
    <xf numFmtId="0" fontId="1" fillId="0" borderId="22" xfId="0" applyFont="1" applyBorder="1" applyAlignment="1">
      <alignment horizontal="center" vertical="center"/>
    </xf>
    <xf numFmtId="0" fontId="20" fillId="0" borderId="20" xfId="0" applyFont="1" applyBorder="1" applyAlignment="1" applyProtection="1">
      <alignment horizontal="center"/>
      <protection locked="0"/>
    </xf>
    <xf numFmtId="0" fontId="26" fillId="0" borderId="52" xfId="1" applyFont="1" applyBorder="1" applyAlignment="1" applyProtection="1">
      <alignment vertical="center"/>
    </xf>
    <xf numFmtId="0" fontId="29" fillId="0" borderId="20" xfId="0" applyFont="1" applyBorder="1" applyAlignment="1">
      <alignment vertical="center"/>
    </xf>
    <xf numFmtId="0" fontId="32" fillId="0" borderId="20" xfId="0" applyFont="1" applyBorder="1" applyAlignment="1">
      <alignment horizontal="right" vertical="center"/>
    </xf>
    <xf numFmtId="0" fontId="32" fillId="0" borderId="20" xfId="0" applyFont="1" applyBorder="1" applyAlignment="1">
      <alignment vertical="center"/>
    </xf>
    <xf numFmtId="0" fontId="3" fillId="0" borderId="20" xfId="0" applyFont="1" applyBorder="1" applyAlignment="1">
      <alignment horizontal="center" vertical="center"/>
    </xf>
    <xf numFmtId="0" fontId="11" fillId="0" borderId="20" xfId="0" applyFont="1" applyBorder="1" applyAlignment="1">
      <alignment vertical="center"/>
    </xf>
    <xf numFmtId="0" fontId="11" fillId="0" borderId="22" xfId="0" applyFont="1" applyBorder="1" applyAlignment="1">
      <alignment vertical="center"/>
    </xf>
    <xf numFmtId="0" fontId="11" fillId="0" borderId="0" xfId="0" applyFont="1" applyAlignment="1">
      <alignment horizontal="center" vertical="center"/>
    </xf>
    <xf numFmtId="0" fontId="33" fillId="0" borderId="24" xfId="0" applyFont="1" applyBorder="1"/>
    <xf numFmtId="0" fontId="33" fillId="0" borderId="26" xfId="0" applyFont="1" applyBorder="1"/>
    <xf numFmtId="0" fontId="32" fillId="0" borderId="22" xfId="0" applyFont="1" applyBorder="1" applyAlignment="1">
      <alignment vertical="center"/>
    </xf>
    <xf numFmtId="0" fontId="32" fillId="0" borderId="0" xfId="0" applyFont="1" applyAlignment="1">
      <alignment horizontal="center" vertical="center"/>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44" fillId="0" borderId="0" xfId="0" applyFont="1" applyAlignment="1">
      <alignment vertical="center"/>
    </xf>
    <xf numFmtId="0" fontId="44" fillId="0" borderId="20" xfId="0" applyFont="1" applyBorder="1" applyAlignment="1">
      <alignment vertical="center"/>
    </xf>
    <xf numFmtId="0" fontId="1" fillId="0" borderId="0" xfId="0" applyFont="1" applyAlignment="1">
      <alignment horizontal="left" vertical="center"/>
    </xf>
    <xf numFmtId="0" fontId="1" fillId="0" borderId="20" xfId="0" applyFont="1" applyBorder="1" applyAlignment="1">
      <alignment vertical="center"/>
    </xf>
    <xf numFmtId="0" fontId="47" fillId="0" borderId="0" xfId="0" applyFont="1" applyAlignment="1">
      <alignment vertical="center"/>
    </xf>
    <xf numFmtId="0" fontId="46" fillId="0" borderId="0" xfId="0" applyFont="1" applyAlignment="1">
      <alignment vertical="center"/>
    </xf>
    <xf numFmtId="0" fontId="47" fillId="0" borderId="20" xfId="0" applyFont="1" applyBorder="1" applyAlignment="1">
      <alignment vertical="center"/>
    </xf>
    <xf numFmtId="0" fontId="46" fillId="0" borderId="20" xfId="0" applyFont="1" applyBorder="1" applyAlignment="1">
      <alignment vertical="center"/>
    </xf>
    <xf numFmtId="0" fontId="46" fillId="0" borderId="21" xfId="0" applyFont="1" applyBorder="1" applyAlignment="1">
      <alignment vertical="center"/>
    </xf>
    <xf numFmtId="0" fontId="46" fillId="0" borderId="64" xfId="0" applyFont="1" applyBorder="1" applyAlignment="1">
      <alignment vertical="center"/>
    </xf>
    <xf numFmtId="0" fontId="46" fillId="0" borderId="19" xfId="0" applyFont="1" applyBorder="1" applyAlignment="1">
      <alignment vertical="center"/>
    </xf>
    <xf numFmtId="0" fontId="47" fillId="0" borderId="21" xfId="0" applyFont="1" applyBorder="1" applyAlignment="1">
      <alignment vertical="center"/>
    </xf>
    <xf numFmtId="0" fontId="49" fillId="0" borderId="0" xfId="0" applyFont="1"/>
    <xf numFmtId="0" fontId="49" fillId="0" borderId="0" xfId="0" applyFont="1" applyAlignment="1">
      <alignment horizontal="right"/>
    </xf>
    <xf numFmtId="0" fontId="47" fillId="0" borderId="23" xfId="0" applyFont="1" applyBorder="1" applyAlignment="1">
      <alignment vertical="center"/>
    </xf>
    <xf numFmtId="0" fontId="47" fillId="0" borderId="64" xfId="0" applyFont="1" applyBorder="1" applyAlignment="1">
      <alignment vertical="center"/>
    </xf>
    <xf numFmtId="0" fontId="47" fillId="0" borderId="25" xfId="0" applyFont="1" applyBorder="1" applyAlignment="1">
      <alignment vertical="center"/>
    </xf>
    <xf numFmtId="0" fontId="47" fillId="0" borderId="26" xfId="0" applyFont="1" applyBorder="1" applyAlignment="1">
      <alignment vertical="center"/>
    </xf>
    <xf numFmtId="0" fontId="47" fillId="0" borderId="24" xfId="0" applyFont="1" applyBorder="1" applyAlignment="1">
      <alignment vertical="center"/>
    </xf>
    <xf numFmtId="0" fontId="33" fillId="0" borderId="25" xfId="0" applyFont="1" applyBorder="1"/>
    <xf numFmtId="0" fontId="60" fillId="0" borderId="0" xfId="0" applyFont="1" applyAlignment="1">
      <alignment wrapText="1"/>
    </xf>
    <xf numFmtId="0" fontId="60" fillId="2" borderId="0" xfId="0" applyFont="1" applyFill="1" applyAlignment="1">
      <alignment horizontal="right" wrapText="1"/>
    </xf>
    <xf numFmtId="0" fontId="60" fillId="2" borderId="0" xfId="0" applyFont="1" applyFill="1" applyAlignment="1">
      <alignment horizontal="center" wrapText="1"/>
    </xf>
    <xf numFmtId="0" fontId="60" fillId="2" borderId="0" xfId="0" applyFont="1" applyFill="1" applyAlignment="1">
      <alignment wrapText="1"/>
    </xf>
    <xf numFmtId="0" fontId="1" fillId="2" borderId="0" xfId="0" applyFont="1" applyFill="1" applyAlignment="1">
      <alignment vertical="center"/>
    </xf>
    <xf numFmtId="0" fontId="16" fillId="0" borderId="0" xfId="0" applyFont="1" applyAlignment="1">
      <alignment vertical="center"/>
    </xf>
    <xf numFmtId="0" fontId="51" fillId="0" borderId="0" xfId="0" applyFont="1" applyAlignment="1">
      <alignment vertical="center"/>
    </xf>
    <xf numFmtId="0" fontId="28" fillId="2" borderId="0" xfId="0" applyFont="1" applyFill="1" applyAlignment="1">
      <alignment horizontal="center" vertical="center" wrapText="1"/>
    </xf>
    <xf numFmtId="0" fontId="51" fillId="2" borderId="0" xfId="0" applyFont="1" applyFill="1" applyAlignment="1">
      <alignment vertical="center"/>
    </xf>
    <xf numFmtId="0" fontId="0" fillId="2" borderId="0" xfId="0" applyFill="1"/>
    <xf numFmtId="0" fontId="3" fillId="0" borderId="0" xfId="0" applyFont="1" applyAlignment="1">
      <alignment horizontal="center" vertical="center"/>
    </xf>
    <xf numFmtId="0" fontId="11" fillId="0" borderId="23" xfId="0" applyFont="1" applyBorder="1" applyAlignment="1">
      <alignment horizontal="center" vertical="center"/>
    </xf>
    <xf numFmtId="0" fontId="11" fillId="0" borderId="22" xfId="0" applyFont="1" applyBorder="1"/>
    <xf numFmtId="0" fontId="11" fillId="0" borderId="23" xfId="0" applyFont="1" applyBorder="1" applyAlignment="1">
      <alignment horizontal="center"/>
    </xf>
    <xf numFmtId="0" fontId="11" fillId="0" borderId="23" xfId="0" applyFont="1" applyBorder="1"/>
    <xf numFmtId="0" fontId="11" fillId="0" borderId="25" xfId="0" applyFont="1" applyBorder="1" applyAlignment="1">
      <alignment vertical="center"/>
    </xf>
    <xf numFmtId="0" fontId="24" fillId="0" borderId="65" xfId="0" applyFont="1" applyBorder="1" applyAlignment="1">
      <alignment horizontal="center" vertical="center"/>
    </xf>
    <xf numFmtId="164" fontId="29" fillId="7" borderId="0" xfId="0" applyNumberFormat="1" applyFont="1" applyFill="1" applyAlignment="1">
      <alignment vertical="center"/>
    </xf>
    <xf numFmtId="4" fontId="62" fillId="7" borderId="0" xfId="0" applyNumberFormat="1" applyFont="1" applyFill="1" applyAlignment="1">
      <alignment vertical="center"/>
    </xf>
    <xf numFmtId="0" fontId="32" fillId="0" borderId="0" xfId="0" applyFont="1" applyAlignment="1">
      <alignment vertical="center"/>
    </xf>
    <xf numFmtId="0" fontId="55" fillId="2" borderId="0" xfId="0" applyFont="1" applyFill="1" applyAlignment="1">
      <alignment horizontal="right" vertical="center"/>
    </xf>
    <xf numFmtId="0" fontId="55" fillId="2" borderId="0" xfId="0" applyFont="1" applyFill="1" applyAlignment="1">
      <alignment horizontal="center" vertical="center"/>
    </xf>
    <xf numFmtId="4" fontId="56" fillId="2" borderId="0" xfId="0" applyNumberFormat="1" applyFont="1" applyFill="1" applyAlignment="1">
      <alignment vertical="center"/>
    </xf>
    <xf numFmtId="0" fontId="57" fillId="2" borderId="0" xfId="0" applyFont="1" applyFill="1" applyAlignment="1">
      <alignment vertical="center"/>
    </xf>
    <xf numFmtId="4" fontId="56" fillId="2" borderId="0" xfId="0" applyNumberFormat="1" applyFont="1" applyFill="1" applyAlignment="1">
      <alignment horizontal="center" vertical="center"/>
    </xf>
    <xf numFmtId="0" fontId="29" fillId="2" borderId="0" xfId="0" applyFont="1" applyFill="1" applyAlignment="1">
      <alignment horizontal="right" vertical="center"/>
    </xf>
    <xf numFmtId="4" fontId="62" fillId="2" borderId="0" xfId="0" applyNumberFormat="1" applyFont="1" applyFill="1" applyAlignment="1">
      <alignment vertical="center"/>
    </xf>
    <xf numFmtId="0" fontId="32" fillId="2" borderId="0" xfId="0" applyFont="1" applyFill="1" applyAlignment="1">
      <alignment vertical="center"/>
    </xf>
    <xf numFmtId="4" fontId="62" fillId="2" borderId="0" xfId="0" applyNumberFormat="1" applyFont="1" applyFill="1" applyAlignment="1">
      <alignment horizontal="center" vertical="center"/>
    </xf>
    <xf numFmtId="164" fontId="29" fillId="7" borderId="52" xfId="0" applyNumberFormat="1" applyFont="1" applyFill="1" applyBorder="1" applyAlignment="1">
      <alignment vertical="center"/>
    </xf>
    <xf numFmtId="0" fontId="53" fillId="0" borderId="0" xfId="0" applyFont="1"/>
    <xf numFmtId="0" fontId="55" fillId="0" borderId="0" xfId="0" applyFont="1" applyAlignment="1">
      <alignment horizontal="center"/>
    </xf>
    <xf numFmtId="0" fontId="57" fillId="0" borderId="0" xfId="0" applyFont="1" applyAlignment="1">
      <alignment horizontal="left" wrapText="1"/>
    </xf>
    <xf numFmtId="0" fontId="53" fillId="0" borderId="0" xfId="0" applyFont="1" applyAlignment="1">
      <alignment wrapText="1"/>
    </xf>
    <xf numFmtId="0" fontId="58" fillId="0" borderId="0" xfId="0" applyFont="1" applyAlignment="1">
      <alignment horizontal="justify" wrapText="1"/>
    </xf>
    <xf numFmtId="0" fontId="60" fillId="6" borderId="2" xfId="0" applyFont="1" applyFill="1" applyBorder="1" applyAlignment="1" applyProtection="1">
      <alignment wrapText="1"/>
      <protection locked="0"/>
    </xf>
    <xf numFmtId="4" fontId="29" fillId="7" borderId="0" xfId="0" applyNumberFormat="1" applyFont="1" applyFill="1" applyAlignment="1">
      <alignment horizontal="left" vertical="center"/>
    </xf>
    <xf numFmtId="0" fontId="52" fillId="2" borderId="0" xfId="0" applyFont="1" applyFill="1" applyAlignment="1">
      <alignment horizontal="left"/>
    </xf>
    <xf numFmtId="0" fontId="52" fillId="2" borderId="0" xfId="0" applyFont="1" applyFill="1" applyAlignment="1">
      <alignment horizontal="center"/>
    </xf>
    <xf numFmtId="4" fontId="29" fillId="2" borderId="0" xfId="0" applyNumberFormat="1" applyFont="1" applyFill="1" applyAlignment="1">
      <alignment horizontal="center" vertical="center"/>
    </xf>
    <xf numFmtId="164" fontId="29" fillId="2" borderId="0" xfId="0" applyNumberFormat="1" applyFont="1" applyFill="1" applyAlignment="1">
      <alignment vertical="center"/>
    </xf>
    <xf numFmtId="0" fontId="7" fillId="2" borderId="0" xfId="0" applyFont="1" applyFill="1" applyAlignment="1">
      <alignment horizontal="center" vertical="center"/>
    </xf>
    <xf numFmtId="0" fontId="65" fillId="2" borderId="0" xfId="0" applyFont="1" applyFill="1" applyAlignment="1">
      <alignment horizontal="center" vertical="center"/>
    </xf>
    <xf numFmtId="4" fontId="59" fillId="2" borderId="0" xfId="0" applyNumberFormat="1" applyFont="1" applyFill="1" applyAlignment="1">
      <alignment horizontal="center" vertical="center"/>
    </xf>
    <xf numFmtId="4" fontId="59" fillId="2" borderId="0" xfId="0" applyNumberFormat="1" applyFont="1" applyFill="1" applyAlignment="1">
      <alignment horizontal="left" vertical="center"/>
    </xf>
    <xf numFmtId="0" fontId="0" fillId="2" borderId="0" xfId="0" applyFill="1" applyAlignment="1">
      <alignment vertical="center"/>
    </xf>
    <xf numFmtId="0" fontId="8" fillId="0" borderId="0" xfId="0" applyFont="1" applyAlignment="1">
      <alignment vertical="center"/>
    </xf>
    <xf numFmtId="0" fontId="13" fillId="0" borderId="43" xfId="0" applyFont="1" applyBorder="1" applyAlignment="1">
      <alignment horizontal="center" vertical="center"/>
    </xf>
    <xf numFmtId="0" fontId="13" fillId="0" borderId="44" xfId="0" applyFont="1" applyBorder="1" applyAlignment="1">
      <alignment vertical="center"/>
    </xf>
    <xf numFmtId="0" fontId="13" fillId="0" borderId="45" xfId="0" applyFont="1" applyBorder="1" applyAlignment="1">
      <alignment vertical="center"/>
    </xf>
    <xf numFmtId="0" fontId="13" fillId="0" borderId="0" xfId="0" applyFont="1" applyAlignment="1">
      <alignment vertical="center"/>
    </xf>
    <xf numFmtId="0" fontId="13" fillId="0" borderId="46" xfId="0" applyFont="1" applyBorder="1" applyAlignment="1">
      <alignment horizontal="center" vertical="center"/>
    </xf>
    <xf numFmtId="0" fontId="13" fillId="0" borderId="47" xfId="0" applyFont="1" applyBorder="1" applyAlignment="1">
      <alignment vertical="center"/>
    </xf>
    <xf numFmtId="0" fontId="11" fillId="0" borderId="47"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vertical="center"/>
    </xf>
    <xf numFmtId="0" fontId="1" fillId="0" borderId="50" xfId="0" applyFont="1" applyBorder="1" applyAlignment="1">
      <alignment vertical="center"/>
    </xf>
    <xf numFmtId="0" fontId="25" fillId="0" borderId="51" xfId="0" applyFont="1" applyBorder="1" applyAlignment="1">
      <alignment horizontal="center" vertical="center"/>
    </xf>
    <xf numFmtId="0" fontId="25" fillId="0" borderId="52" xfId="0" applyFont="1" applyBorder="1" applyAlignment="1">
      <alignment vertical="center"/>
    </xf>
    <xf numFmtId="0" fontId="25" fillId="0" borderId="53" xfId="0" applyFont="1" applyBorder="1" applyAlignment="1">
      <alignment vertical="center"/>
    </xf>
    <xf numFmtId="0" fontId="25" fillId="0" borderId="0" xfId="0" applyFont="1" applyAlignment="1">
      <alignment vertical="center"/>
    </xf>
    <xf numFmtId="0" fontId="13" fillId="0" borderId="54" xfId="0" applyFont="1" applyBorder="1" applyAlignment="1">
      <alignment horizontal="center" vertical="center"/>
    </xf>
    <xf numFmtId="0" fontId="13" fillId="0" borderId="55" xfId="0" applyFont="1" applyBorder="1" applyAlignment="1">
      <alignment vertical="center"/>
    </xf>
    <xf numFmtId="0" fontId="11" fillId="0" borderId="54" xfId="0" applyFont="1" applyBorder="1" applyAlignment="1">
      <alignment horizontal="center" vertical="center"/>
    </xf>
    <xf numFmtId="0" fontId="11" fillId="0" borderId="55" xfId="0" applyFont="1" applyBorder="1" applyAlignment="1">
      <alignment vertical="center"/>
    </xf>
    <xf numFmtId="0" fontId="1" fillId="0" borderId="56" xfId="0" applyFont="1" applyBorder="1" applyAlignment="1">
      <alignment horizontal="center" vertical="center"/>
    </xf>
    <xf numFmtId="0" fontId="1" fillId="0" borderId="57" xfId="0" applyFont="1" applyBorder="1" applyAlignment="1">
      <alignment vertical="center"/>
    </xf>
    <xf numFmtId="0" fontId="1" fillId="0" borderId="58" xfId="0" applyFont="1" applyBorder="1" applyAlignment="1">
      <alignment vertical="center"/>
    </xf>
    <xf numFmtId="0" fontId="11" fillId="0" borderId="35" xfId="0" applyFont="1" applyBorder="1" applyAlignment="1">
      <alignment horizontal="center" vertical="center"/>
    </xf>
    <xf numFmtId="0" fontId="11" fillId="0" borderId="36" xfId="0" applyFont="1" applyBorder="1" applyAlignment="1">
      <alignment vertical="center"/>
    </xf>
    <xf numFmtId="0" fontId="13" fillId="0" borderId="38" xfId="0" applyFont="1" applyBorder="1" applyAlignment="1">
      <alignment horizontal="center" vertical="center"/>
    </xf>
    <xf numFmtId="0" fontId="13" fillId="0" borderId="39" xfId="0" applyFont="1" applyBorder="1" applyAlignment="1">
      <alignment vertical="center"/>
    </xf>
    <xf numFmtId="0" fontId="1" fillId="0" borderId="40" xfId="0" applyFont="1" applyBorder="1" applyAlignment="1">
      <alignment horizontal="center" vertical="center"/>
    </xf>
    <xf numFmtId="0" fontId="1" fillId="0" borderId="41" xfId="0" applyFont="1" applyBorder="1" applyAlignment="1">
      <alignment vertical="center"/>
    </xf>
    <xf numFmtId="0" fontId="1" fillId="0" borderId="42" xfId="0" applyFont="1" applyBorder="1" applyAlignment="1">
      <alignment vertical="center"/>
    </xf>
    <xf numFmtId="0" fontId="11" fillId="0" borderId="37" xfId="0" applyFont="1" applyBorder="1" applyAlignment="1">
      <alignment vertical="center"/>
    </xf>
    <xf numFmtId="0" fontId="66" fillId="0" borderId="0" xfId="0" applyFont="1" applyAlignment="1">
      <alignment horizontal="center" vertical="center"/>
    </xf>
    <xf numFmtId="0" fontId="67" fillId="0" borderId="0" xfId="0" applyFont="1" applyAlignment="1">
      <alignment horizontal="center" vertical="center"/>
    </xf>
    <xf numFmtId="0" fontId="11" fillId="0" borderId="66" xfId="0" applyFont="1" applyBorder="1" applyAlignment="1">
      <alignment vertical="center"/>
    </xf>
    <xf numFmtId="0" fontId="29" fillId="0" borderId="20" xfId="0" applyFont="1" applyBorder="1" applyAlignment="1">
      <alignment horizontal="center" vertical="center"/>
    </xf>
    <xf numFmtId="0" fontId="33" fillId="0" borderId="25" xfId="0" applyFont="1" applyBorder="1" applyAlignment="1">
      <alignment horizontal="left"/>
    </xf>
    <xf numFmtId="0" fontId="11" fillId="0" borderId="0" xfId="0" applyFont="1" applyAlignment="1">
      <alignment horizontal="center"/>
    </xf>
    <xf numFmtId="0" fontId="31" fillId="0" borderId="0" xfId="0" applyFont="1" applyAlignment="1">
      <alignment horizontal="right"/>
    </xf>
    <xf numFmtId="0" fontId="31" fillId="0" borderId="0" xfId="0" applyFont="1" applyAlignment="1">
      <alignment horizontal="center"/>
    </xf>
    <xf numFmtId="0" fontId="11" fillId="0" borderId="66" xfId="0" applyFont="1" applyBorder="1" applyAlignment="1">
      <alignment horizontal="left" vertical="center"/>
    </xf>
    <xf numFmtId="0" fontId="29" fillId="2" borderId="0" xfId="0" applyFont="1" applyFill="1" applyAlignment="1">
      <alignment horizontal="center" vertical="center"/>
    </xf>
    <xf numFmtId="0" fontId="60" fillId="0" borderId="0" xfId="0" applyFont="1" applyAlignment="1">
      <alignment horizontal="center" wrapText="1"/>
    </xf>
    <xf numFmtId="0" fontId="52" fillId="0" borderId="0" xfId="0" applyFont="1" applyAlignment="1">
      <alignment horizontal="left"/>
    </xf>
    <xf numFmtId="0" fontId="29" fillId="2" borderId="52" xfId="0" applyFont="1" applyFill="1" applyBorder="1" applyAlignment="1">
      <alignment horizontal="center" vertical="center"/>
    </xf>
    <xf numFmtId="0" fontId="29" fillId="2" borderId="53" xfId="0" applyFont="1" applyFill="1" applyBorder="1" applyAlignment="1">
      <alignment horizontal="center" vertical="center"/>
    </xf>
    <xf numFmtId="0" fontId="23" fillId="0" borderId="0" xfId="0" applyFont="1" applyAlignment="1">
      <alignment horizontal="left" vertical="center"/>
    </xf>
    <xf numFmtId="0" fontId="11" fillId="0" borderId="0" xfId="0" applyFont="1" applyAlignment="1">
      <alignment horizontal="left"/>
    </xf>
    <xf numFmtId="0" fontId="36" fillId="0" borderId="20" xfId="0" applyFont="1" applyBorder="1" applyAlignment="1" applyProtection="1">
      <alignment horizontal="right" vertical="center"/>
      <protection locked="0"/>
    </xf>
    <xf numFmtId="0" fontId="68" fillId="6" borderId="2" xfId="0" applyFont="1" applyFill="1" applyBorder="1" applyAlignment="1" applyProtection="1">
      <alignment wrapText="1"/>
      <protection locked="0"/>
    </xf>
    <xf numFmtId="0" fontId="24" fillId="0" borderId="69" xfId="0" applyFont="1" applyBorder="1" applyAlignment="1">
      <alignment horizontal="center" vertical="center"/>
    </xf>
    <xf numFmtId="0" fontId="11" fillId="0" borderId="38" xfId="0" applyFont="1" applyBorder="1" applyAlignment="1">
      <alignment horizontal="center" vertical="center"/>
    </xf>
    <xf numFmtId="0" fontId="43" fillId="0" borderId="0" xfId="0" applyFont="1" applyAlignment="1">
      <alignment wrapText="1"/>
    </xf>
    <xf numFmtId="0" fontId="32" fillId="0" borderId="0" xfId="0" applyFont="1" applyAlignment="1">
      <alignment vertical="center" wrapText="1"/>
    </xf>
    <xf numFmtId="0" fontId="0" fillId="0" borderId="0" xfId="0"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19" fillId="0" borderId="0" xfId="0" applyFont="1"/>
    <xf numFmtId="0" fontId="1" fillId="0" borderId="0" xfId="0" applyFont="1" applyAlignment="1">
      <alignment horizontal="left" vertical="center" wrapText="1"/>
    </xf>
    <xf numFmtId="0" fontId="11" fillId="0" borderId="17" xfId="0" applyFont="1" applyBorder="1"/>
    <xf numFmtId="0" fontId="37" fillId="0" borderId="17" xfId="0" applyFont="1" applyBorder="1" applyAlignment="1" applyProtection="1">
      <alignment horizontal="right"/>
      <protection locked="0"/>
    </xf>
    <xf numFmtId="0" fontId="32" fillId="0" borderId="0" xfId="0" applyFont="1" applyAlignment="1" applyProtection="1">
      <alignment horizontal="right" vertical="center"/>
      <protection locked="0"/>
    </xf>
    <xf numFmtId="0" fontId="69" fillId="0" borderId="0" xfId="0" applyFont="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right"/>
    </xf>
    <xf numFmtId="0" fontId="13" fillId="9" borderId="46" xfId="0" applyFont="1" applyFill="1" applyBorder="1" applyAlignment="1">
      <alignment horizontal="center" vertical="center"/>
    </xf>
    <xf numFmtId="0" fontId="13" fillId="9" borderId="0" xfId="0" applyFont="1" applyFill="1" applyAlignment="1">
      <alignment vertical="center"/>
    </xf>
    <xf numFmtId="0" fontId="11" fillId="9" borderId="46" xfId="0" applyFont="1" applyFill="1" applyBorder="1" applyAlignment="1">
      <alignment horizontal="center" vertical="center"/>
    </xf>
    <xf numFmtId="0" fontId="11" fillId="9" borderId="0" xfId="0" applyFont="1" applyFill="1" applyAlignment="1">
      <alignment vertical="center"/>
    </xf>
    <xf numFmtId="0" fontId="13" fillId="10" borderId="0" xfId="0" applyFont="1" applyFill="1" applyAlignment="1">
      <alignment vertical="center"/>
    </xf>
    <xf numFmtId="0" fontId="11" fillId="10" borderId="0" xfId="0" applyFont="1" applyFill="1" applyAlignment="1">
      <alignment vertical="center"/>
    </xf>
    <xf numFmtId="0" fontId="13" fillId="11" borderId="54" xfId="0" applyFont="1" applyFill="1" applyBorder="1" applyAlignment="1">
      <alignment horizontal="center" vertical="center"/>
    </xf>
    <xf numFmtId="0" fontId="13" fillId="11" borderId="0" xfId="0" applyFont="1" applyFill="1" applyAlignment="1">
      <alignment vertical="center"/>
    </xf>
    <xf numFmtId="0" fontId="11" fillId="11" borderId="54" xfId="0" applyFont="1" applyFill="1" applyBorder="1" applyAlignment="1">
      <alignment horizontal="center" vertical="center"/>
    </xf>
    <xf numFmtId="0" fontId="11" fillId="11" borderId="0" xfId="0" applyFont="1" applyFill="1" applyAlignment="1">
      <alignment vertical="center"/>
    </xf>
    <xf numFmtId="0" fontId="13" fillId="10" borderId="38" xfId="0" applyFont="1" applyFill="1" applyBorder="1" applyAlignment="1">
      <alignment horizontal="center" vertical="center"/>
    </xf>
    <xf numFmtId="0" fontId="11" fillId="10" borderId="38" xfId="0" applyFont="1" applyFill="1" applyBorder="1" applyAlignment="1">
      <alignment horizontal="center" vertical="center"/>
    </xf>
    <xf numFmtId="0" fontId="11" fillId="2" borderId="35" xfId="0" applyFont="1" applyFill="1" applyBorder="1" applyAlignment="1">
      <alignment vertical="center"/>
    </xf>
    <xf numFmtId="0" fontId="29" fillId="2" borderId="36" xfId="0" applyFont="1" applyFill="1" applyBorder="1" applyAlignment="1">
      <alignment vertical="center"/>
    </xf>
    <xf numFmtId="0" fontId="29" fillId="2" borderId="36" xfId="0" applyFont="1" applyFill="1" applyBorder="1" applyAlignment="1">
      <alignment horizontal="center" vertical="center"/>
    </xf>
    <xf numFmtId="0" fontId="3" fillId="2" borderId="36" xfId="0" applyFont="1" applyFill="1" applyBorder="1" applyAlignment="1">
      <alignment horizontal="center" vertical="center"/>
    </xf>
    <xf numFmtId="0" fontId="11" fillId="2" borderId="36" xfId="0" applyFont="1" applyFill="1" applyBorder="1" applyAlignment="1">
      <alignment vertical="center"/>
    </xf>
    <xf numFmtId="0" fontId="11" fillId="2" borderId="37" xfId="0" applyFont="1" applyFill="1" applyBorder="1" applyAlignment="1">
      <alignment vertical="center"/>
    </xf>
    <xf numFmtId="0" fontId="11" fillId="2" borderId="38" xfId="0" applyFont="1" applyFill="1" applyBorder="1" applyAlignment="1">
      <alignment vertical="center"/>
    </xf>
    <xf numFmtId="0" fontId="11" fillId="2" borderId="39" xfId="0" applyFont="1" applyFill="1" applyBorder="1" applyAlignment="1">
      <alignment vertical="center"/>
    </xf>
    <xf numFmtId="0" fontId="11" fillId="2" borderId="0" xfId="0" applyFont="1" applyFill="1"/>
    <xf numFmtId="0" fontId="11" fillId="2" borderId="0" xfId="0" applyFont="1" applyFill="1" applyAlignment="1">
      <alignment horizontal="center" vertical="center"/>
    </xf>
    <xf numFmtId="0" fontId="32" fillId="2" borderId="0" xfId="0" applyFont="1" applyFill="1" applyAlignment="1">
      <alignment horizontal="center"/>
    </xf>
    <xf numFmtId="0" fontId="11" fillId="2" borderId="38" xfId="0" applyFont="1" applyFill="1" applyBorder="1" applyAlignment="1">
      <alignment vertical="center" wrapText="1"/>
    </xf>
    <xf numFmtId="0" fontId="11" fillId="2" borderId="39" xfId="0" applyFont="1" applyFill="1" applyBorder="1" applyAlignment="1">
      <alignment vertical="center" wrapText="1"/>
    </xf>
    <xf numFmtId="0" fontId="24" fillId="2" borderId="0" xfId="0" applyFont="1" applyFill="1" applyAlignment="1">
      <alignment horizontal="center"/>
    </xf>
    <xf numFmtId="0" fontId="11" fillId="2" borderId="0" xfId="0" applyFont="1" applyFill="1" applyAlignment="1">
      <alignment horizontal="center"/>
    </xf>
    <xf numFmtId="0" fontId="31" fillId="2" borderId="0" xfId="0" applyFont="1" applyFill="1"/>
    <xf numFmtId="0" fontId="31" fillId="2" borderId="0" xfId="0" applyFont="1" applyFill="1" applyAlignment="1">
      <alignment horizontal="center"/>
    </xf>
    <xf numFmtId="0" fontId="33" fillId="2" borderId="40" xfId="0" applyFont="1" applyFill="1" applyBorder="1"/>
    <xf numFmtId="0" fontId="33" fillId="2" borderId="41" xfId="0" applyFont="1" applyFill="1" applyBorder="1" applyAlignment="1">
      <alignment horizontal="left"/>
    </xf>
    <xf numFmtId="0" fontId="33" fillId="2" borderId="42" xfId="0" applyFont="1" applyFill="1" applyBorder="1"/>
    <xf numFmtId="0" fontId="1" fillId="2" borderId="41" xfId="0" applyFont="1" applyFill="1" applyBorder="1" applyAlignment="1">
      <alignment vertical="center"/>
    </xf>
    <xf numFmtId="0" fontId="11" fillId="0" borderId="39" xfId="0" applyFont="1" applyBorder="1" applyAlignment="1">
      <alignment vertical="center"/>
    </xf>
    <xf numFmtId="0" fontId="32" fillId="0" borderId="0" xfId="0" applyFont="1" applyAlignment="1">
      <alignment horizontal="center" vertical="center" wrapText="1"/>
    </xf>
    <xf numFmtId="0" fontId="11" fillId="0" borderId="63" xfId="0" applyFont="1" applyBorder="1" applyAlignment="1">
      <alignment vertical="center"/>
    </xf>
    <xf numFmtId="0" fontId="1" fillId="0" borderId="63" xfId="0" applyFont="1" applyBorder="1" applyAlignment="1">
      <alignment vertical="center"/>
    </xf>
    <xf numFmtId="0" fontId="11" fillId="0" borderId="0" xfId="0" applyFont="1" applyAlignment="1">
      <alignment vertical="center" wrapText="1"/>
    </xf>
    <xf numFmtId="0" fontId="1" fillId="0" borderId="0" xfId="0" applyFont="1" applyAlignment="1">
      <alignment vertical="center" wrapText="1"/>
    </xf>
    <xf numFmtId="0" fontId="11" fillId="0" borderId="0" xfId="0" applyFont="1" applyAlignment="1">
      <alignment wrapText="1"/>
    </xf>
    <xf numFmtId="0" fontId="11" fillId="0" borderId="0" xfId="0" applyFont="1" applyAlignment="1">
      <alignment horizontal="left" vertical="center" wrapText="1"/>
    </xf>
    <xf numFmtId="0" fontId="11" fillId="0" borderId="59" xfId="0" applyFont="1" applyBorder="1" applyAlignment="1">
      <alignment vertical="center"/>
    </xf>
    <xf numFmtId="0" fontId="71" fillId="0" borderId="0" xfId="0" applyFont="1" applyAlignment="1">
      <alignment horizontal="center"/>
    </xf>
    <xf numFmtId="0" fontId="71" fillId="0" borderId="0" xfId="0" applyFont="1"/>
    <xf numFmtId="0" fontId="31" fillId="0" borderId="0" xfId="0" applyFont="1" applyAlignment="1">
      <alignment horizontal="left"/>
    </xf>
    <xf numFmtId="0" fontId="1" fillId="6" borderId="14" xfId="0" applyFont="1" applyFill="1" applyBorder="1" applyProtection="1">
      <protection locked="0"/>
    </xf>
    <xf numFmtId="0" fontId="20" fillId="0" borderId="0" xfId="0" applyFont="1" applyProtection="1">
      <protection locked="0"/>
    </xf>
    <xf numFmtId="0" fontId="20" fillId="0" borderId="17" xfId="0" applyFont="1" applyBorder="1" applyAlignment="1" applyProtection="1">
      <alignment horizontal="right"/>
      <protection locked="0"/>
    </xf>
    <xf numFmtId="0" fontId="1" fillId="6" borderId="2" xfId="0" applyFont="1" applyFill="1" applyBorder="1" applyProtection="1">
      <protection locked="0"/>
    </xf>
    <xf numFmtId="0" fontId="29" fillId="0" borderId="21"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62"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0" xfId="0" applyFont="1" applyAlignment="1">
      <alignment horizontal="left" vertical="center"/>
    </xf>
    <xf numFmtId="0" fontId="19" fillId="2" borderId="0" xfId="0" applyFont="1" applyFill="1"/>
    <xf numFmtId="0" fontId="10" fillId="9" borderId="0" xfId="1" applyFont="1" applyFill="1" applyBorder="1" applyAlignment="1" applyProtection="1">
      <alignment vertical="center"/>
      <protection locked="0"/>
    </xf>
    <xf numFmtId="0" fontId="10" fillId="11" borderId="0" xfId="1" applyFont="1" applyFill="1" applyBorder="1" applyAlignment="1" applyProtection="1">
      <alignment vertical="center"/>
      <protection locked="0"/>
    </xf>
    <xf numFmtId="0" fontId="10" fillId="0" borderId="0" xfId="1" applyFont="1" applyBorder="1" applyAlignment="1" applyProtection="1">
      <alignment vertical="center"/>
      <protection locked="0"/>
    </xf>
    <xf numFmtId="0" fontId="10" fillId="10" borderId="0" xfId="1" applyFont="1" applyFill="1" applyBorder="1" applyAlignment="1" applyProtection="1">
      <alignment vertical="center"/>
      <protection locked="0"/>
    </xf>
    <xf numFmtId="0" fontId="10" fillId="0" borderId="36" xfId="1" applyFont="1" applyBorder="1" applyAlignment="1" applyProtection="1">
      <alignment vertical="center"/>
      <protection locked="0"/>
    </xf>
    <xf numFmtId="0" fontId="1" fillId="0" borderId="0" xfId="0" applyFont="1" applyAlignment="1" applyProtection="1">
      <alignment horizontal="center" vertical="center"/>
      <protection locked="0"/>
    </xf>
    <xf numFmtId="0" fontId="73" fillId="9" borderId="0" xfId="0" applyFont="1" applyFill="1" applyAlignment="1">
      <alignment vertical="center"/>
    </xf>
    <xf numFmtId="0" fontId="73" fillId="0" borderId="0" xfId="0" applyFont="1" applyAlignment="1">
      <alignment vertical="center"/>
    </xf>
    <xf numFmtId="0" fontId="74" fillId="10" borderId="0" xfId="0" applyFont="1" applyFill="1" applyAlignment="1">
      <alignment vertical="center"/>
    </xf>
    <xf numFmtId="0" fontId="74" fillId="0" borderId="0" xfId="0" applyFont="1" applyAlignment="1">
      <alignment vertical="center"/>
    </xf>
    <xf numFmtId="0" fontId="11" fillId="0" borderId="20" xfId="0" applyFont="1" applyBorder="1"/>
    <xf numFmtId="0" fontId="11" fillId="0" borderId="20" xfId="0" applyFont="1" applyBorder="1" applyProtection="1">
      <protection locked="0"/>
    </xf>
    <xf numFmtId="0" fontId="28" fillId="2" borderId="0" xfId="0" applyFont="1" applyFill="1" applyAlignment="1">
      <alignment vertical="center" wrapText="1"/>
    </xf>
    <xf numFmtId="0" fontId="77" fillId="0" borderId="20" xfId="0" applyFont="1" applyBorder="1" applyProtection="1">
      <protection locked="0"/>
    </xf>
    <xf numFmtId="0" fontId="80" fillId="6" borderId="2" xfId="0" applyFont="1" applyFill="1" applyBorder="1" applyAlignment="1" applyProtection="1">
      <alignment wrapText="1"/>
      <protection locked="0"/>
    </xf>
    <xf numFmtId="0" fontId="11" fillId="2" borderId="39" xfId="0" applyFont="1" applyFill="1" applyBorder="1" applyAlignment="1">
      <alignment horizontal="left" vertical="center" wrapText="1"/>
    </xf>
    <xf numFmtId="0" fontId="41" fillId="4" borderId="0" xfId="0" applyFont="1" applyFill="1" applyAlignment="1">
      <alignment horizontal="center" vertical="center"/>
    </xf>
    <xf numFmtId="0" fontId="7" fillId="5" borderId="1" xfId="0" applyFont="1" applyFill="1" applyBorder="1" applyAlignment="1">
      <alignment horizontal="center" vertical="center"/>
    </xf>
    <xf numFmtId="0" fontId="7" fillId="3" borderId="0" xfId="0" applyFont="1" applyFill="1" applyAlignment="1">
      <alignment horizontal="center" vertical="center"/>
    </xf>
    <xf numFmtId="0" fontId="12" fillId="0" borderId="32" xfId="0" applyFont="1" applyBorder="1" applyAlignment="1">
      <alignment horizontal="center" vertical="center"/>
    </xf>
    <xf numFmtId="0" fontId="12" fillId="0" borderId="59" xfId="0" applyFont="1" applyBorder="1" applyAlignment="1">
      <alignment horizontal="center" vertical="center"/>
    </xf>
    <xf numFmtId="0" fontId="12" fillId="0" borderId="33" xfId="0" applyFont="1" applyBorder="1" applyAlignment="1">
      <alignment horizontal="center" vertical="center"/>
    </xf>
    <xf numFmtId="0" fontId="1" fillId="2" borderId="0" xfId="0" applyFont="1" applyFill="1" applyAlignment="1">
      <alignment horizontal="left" vertical="center" wrapText="1"/>
    </xf>
    <xf numFmtId="0" fontId="33" fillId="0" borderId="63" xfId="0" applyFont="1" applyBorder="1" applyAlignment="1">
      <alignment horizontal="left"/>
    </xf>
    <xf numFmtId="0" fontId="30" fillId="0" borderId="0" xfId="0" applyFont="1" applyAlignment="1">
      <alignment horizontal="center"/>
    </xf>
    <xf numFmtId="0" fontId="44" fillId="0" borderId="0" xfId="0" applyFont="1" applyAlignment="1">
      <alignment horizontal="center" vertical="center"/>
    </xf>
    <xf numFmtId="0" fontId="33" fillId="0" borderId="25" xfId="0" applyFont="1" applyBorder="1" applyAlignment="1">
      <alignment horizontal="left"/>
    </xf>
    <xf numFmtId="0" fontId="32" fillId="0" borderId="0" xfId="0" applyFont="1" applyAlignment="1">
      <alignment horizontal="left" vertical="center"/>
    </xf>
    <xf numFmtId="0" fontId="29" fillId="0" borderId="20" xfId="0" applyFont="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xf>
    <xf numFmtId="0" fontId="30" fillId="0" borderId="0" xfId="0" applyFont="1" applyAlignment="1">
      <alignment horizontal="right"/>
    </xf>
    <xf numFmtId="0" fontId="32" fillId="0" borderId="0" xfId="0" applyFont="1" applyAlignment="1">
      <alignment horizontal="center"/>
    </xf>
    <xf numFmtId="0" fontId="49" fillId="0" borderId="25" xfId="0" applyFont="1" applyBorder="1" applyAlignment="1">
      <alignment horizontal="right" vertical="center"/>
    </xf>
    <xf numFmtId="0" fontId="49" fillId="0" borderId="26" xfId="0" applyFont="1" applyBorder="1" applyAlignment="1">
      <alignment horizontal="right" vertical="center"/>
    </xf>
    <xf numFmtId="0" fontId="46" fillId="0" borderId="0" xfId="0" applyFont="1" applyAlignment="1">
      <alignment horizontal="center" vertical="center"/>
    </xf>
    <xf numFmtId="0" fontId="47" fillId="6" borderId="2" xfId="0" applyFont="1" applyFill="1" applyBorder="1" applyAlignment="1" applyProtection="1">
      <alignment horizontal="center"/>
      <protection locked="0"/>
    </xf>
    <xf numFmtId="0" fontId="48" fillId="0" borderId="0" xfId="0" applyFont="1" applyAlignment="1">
      <alignment horizontal="left"/>
    </xf>
    <xf numFmtId="0" fontId="47" fillId="6" borderId="22" xfId="0" applyFont="1" applyFill="1" applyBorder="1" applyAlignment="1" applyProtection="1">
      <alignment horizontal="center" vertical="center"/>
      <protection locked="0"/>
    </xf>
    <xf numFmtId="0" fontId="47" fillId="6" borderId="0" xfId="0" applyFont="1" applyFill="1" applyAlignment="1" applyProtection="1">
      <alignment horizontal="center" vertical="center"/>
      <protection locked="0"/>
    </xf>
    <xf numFmtId="0" fontId="47" fillId="6" borderId="23" xfId="0" applyFont="1" applyFill="1" applyBorder="1" applyAlignment="1" applyProtection="1">
      <alignment horizontal="center" vertical="center"/>
      <protection locked="0"/>
    </xf>
    <xf numFmtId="0" fontId="31" fillId="0" borderId="0" xfId="0" applyFont="1" applyAlignment="1">
      <alignment horizontal="right"/>
    </xf>
    <xf numFmtId="0" fontId="31" fillId="6" borderId="2" xfId="0" applyFont="1" applyFill="1" applyBorder="1" applyAlignment="1" applyProtection="1">
      <alignment horizontal="center"/>
      <protection locked="0"/>
    </xf>
    <xf numFmtId="0" fontId="44" fillId="6" borderId="2" xfId="0" applyFont="1" applyFill="1" applyBorder="1" applyAlignment="1" applyProtection="1">
      <alignment horizontal="center" vertical="center"/>
      <protection locked="0"/>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0" borderId="0" xfId="0" applyAlignment="1">
      <alignment horizontal="left" vertical="center" wrapText="1"/>
    </xf>
    <xf numFmtId="0" fontId="45" fillId="0" borderId="0" xfId="0" applyFont="1" applyAlignment="1">
      <alignment horizontal="center" vertical="center"/>
    </xf>
    <xf numFmtId="0" fontId="0" fillId="6" borderId="2" xfId="0" applyFill="1" applyBorder="1" applyAlignment="1" applyProtection="1">
      <alignment horizontal="center" vertical="center"/>
      <protection locked="0"/>
    </xf>
    <xf numFmtId="0" fontId="0" fillId="6" borderId="2" xfId="0" applyFill="1" applyBorder="1" applyAlignment="1" applyProtection="1">
      <alignment horizontal="left" vertical="center"/>
      <protection locked="0"/>
    </xf>
    <xf numFmtId="0" fontId="1" fillId="6" borderId="22" xfId="0" applyFont="1" applyFill="1" applyBorder="1" applyAlignment="1" applyProtection="1">
      <alignment horizontal="center" vertical="center"/>
      <protection locked="0"/>
    </xf>
    <xf numFmtId="0" fontId="1" fillId="6" borderId="0" xfId="0" applyFont="1" applyFill="1" applyAlignment="1" applyProtection="1">
      <alignment horizontal="center" vertical="center"/>
      <protection locked="0"/>
    </xf>
    <xf numFmtId="0" fontId="1" fillId="6" borderId="23" xfId="0" applyFont="1" applyFill="1" applyBorder="1" applyAlignment="1" applyProtection="1">
      <alignment horizontal="center" vertical="center"/>
      <protection locked="0"/>
    </xf>
    <xf numFmtId="0" fontId="14" fillId="4" borderId="0" xfId="1" applyFont="1" applyFill="1" applyBorder="1" applyAlignment="1" applyProtection="1">
      <alignment horizontal="center" wrapText="1"/>
      <protection locked="0"/>
    </xf>
    <xf numFmtId="0" fontId="28" fillId="4" borderId="0" xfId="0" applyFont="1" applyFill="1" applyAlignment="1">
      <alignment horizontal="center" vertical="center" wrapText="1"/>
    </xf>
    <xf numFmtId="0" fontId="11" fillId="6" borderId="2" xfId="0" applyFont="1" applyFill="1" applyBorder="1" applyAlignment="1" applyProtection="1">
      <alignment horizontal="center"/>
      <protection locked="0"/>
    </xf>
    <xf numFmtId="0" fontId="0" fillId="0" borderId="0" xfId="0" applyAlignment="1">
      <alignment horizontal="center" vertical="center" wrapText="1"/>
    </xf>
    <xf numFmtId="0" fontId="31" fillId="0" borderId="0" xfId="0" applyFont="1" applyAlignment="1">
      <alignment horizontal="center"/>
    </xf>
    <xf numFmtId="0" fontId="43" fillId="0" borderId="0" xfId="0" applyFont="1" applyAlignment="1">
      <alignment horizontal="right" wrapText="1"/>
    </xf>
    <xf numFmtId="0" fontId="80" fillId="6" borderId="2" xfId="0" applyFont="1" applyFill="1" applyBorder="1" applyAlignment="1" applyProtection="1">
      <alignment horizontal="center" wrapText="1"/>
      <protection locked="0"/>
    </xf>
    <xf numFmtId="0" fontId="43" fillId="0" borderId="0" xfId="0" applyFont="1" applyAlignment="1">
      <alignment horizontal="center" wrapText="1"/>
    </xf>
    <xf numFmtId="0" fontId="80" fillId="6" borderId="2" xfId="0" applyFont="1" applyFill="1" applyBorder="1" applyAlignment="1" applyProtection="1">
      <alignment horizontal="left" wrapText="1"/>
      <protection locked="0"/>
    </xf>
    <xf numFmtId="0" fontId="29" fillId="0" borderId="0" xfId="0" applyFont="1" applyAlignment="1">
      <alignment horizontal="center"/>
    </xf>
    <xf numFmtId="0" fontId="53" fillId="0" borderId="0" xfId="0" applyFont="1" applyAlignment="1">
      <alignment horizontal="left" wrapText="1"/>
    </xf>
    <xf numFmtId="0" fontId="27" fillId="2" borderId="0" xfId="1" applyFont="1" applyFill="1" applyBorder="1" applyAlignment="1" applyProtection="1">
      <alignment horizontal="center" wrapText="1"/>
    </xf>
    <xf numFmtId="0" fontId="28" fillId="5" borderId="0" xfId="0" applyFont="1" applyFill="1" applyAlignment="1">
      <alignment horizontal="center" vertical="center" wrapText="1"/>
    </xf>
    <xf numFmtId="0" fontId="53" fillId="0" borderId="0" xfId="0" applyFont="1" applyAlignment="1">
      <alignment horizontal="left"/>
    </xf>
    <xf numFmtId="0" fontId="14" fillId="0" borderId="0" xfId="1" applyFont="1" applyFill="1" applyBorder="1" applyAlignment="1" applyProtection="1">
      <alignment horizontal="center" wrapText="1"/>
    </xf>
    <xf numFmtId="0" fontId="64" fillId="5" borderId="0" xfId="0" applyFont="1" applyFill="1" applyAlignment="1">
      <alignment horizontal="center"/>
    </xf>
    <xf numFmtId="0" fontId="59" fillId="0" borderId="0" xfId="0" applyFont="1" applyAlignment="1">
      <alignment horizontal="center"/>
    </xf>
    <xf numFmtId="4" fontId="29" fillId="7" borderId="52" xfId="0" applyNumberFormat="1" applyFont="1" applyFill="1" applyBorder="1" applyAlignment="1">
      <alignment horizontal="center" vertical="center"/>
    </xf>
    <xf numFmtId="0" fontId="29" fillId="7" borderId="52" xfId="0" applyFont="1" applyFill="1" applyBorder="1" applyAlignment="1">
      <alignment horizontal="right" vertical="center"/>
    </xf>
    <xf numFmtId="0" fontId="29" fillId="2" borderId="57" xfId="0" applyFont="1" applyFill="1" applyBorder="1" applyAlignment="1">
      <alignment horizontal="left" vertical="center"/>
    </xf>
    <xf numFmtId="0" fontId="32" fillId="7" borderId="52" xfId="0" applyFont="1" applyFill="1" applyBorder="1" applyAlignment="1">
      <alignment horizontal="center" vertical="center"/>
    </xf>
    <xf numFmtId="0" fontId="32" fillId="7" borderId="0" xfId="0" applyFont="1" applyFill="1" applyAlignment="1">
      <alignment horizontal="center" vertical="center"/>
    </xf>
    <xf numFmtId="0" fontId="11" fillId="0" borderId="65" xfId="0" applyFont="1" applyBorder="1" applyAlignment="1">
      <alignment horizontal="left" vertical="center"/>
    </xf>
    <xf numFmtId="4" fontId="29" fillId="7" borderId="0" xfId="0" applyNumberFormat="1" applyFont="1" applyFill="1" applyAlignment="1">
      <alignment horizontal="center" vertical="center"/>
    </xf>
    <xf numFmtId="0" fontId="29" fillId="7" borderId="0" xfId="0" applyFont="1" applyFill="1" applyAlignment="1">
      <alignment horizontal="righ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11" fillId="0" borderId="68" xfId="0" applyFont="1" applyBorder="1" applyAlignment="1">
      <alignment horizontal="left" vertical="center"/>
    </xf>
    <xf numFmtId="4" fontId="11" fillId="6" borderId="65" xfId="0" applyNumberFormat="1" applyFont="1" applyFill="1" applyBorder="1" applyAlignment="1" applyProtection="1">
      <alignment horizontal="center" vertical="center"/>
      <protection locked="0"/>
    </xf>
    <xf numFmtId="4" fontId="11" fillId="0" borderId="65" xfId="0" applyNumberFormat="1" applyFont="1" applyBorder="1" applyAlignment="1">
      <alignment horizontal="center" vertical="center"/>
    </xf>
    <xf numFmtId="4" fontId="29" fillId="7" borderId="52" xfId="0" applyNumberFormat="1" applyFont="1" applyFill="1" applyBorder="1" applyAlignment="1">
      <alignment horizontal="left" vertical="center"/>
    </xf>
    <xf numFmtId="0" fontId="29" fillId="2" borderId="0" xfId="0" applyFont="1" applyFill="1" applyAlignment="1">
      <alignment horizontal="center" vertical="center"/>
    </xf>
    <xf numFmtId="0" fontId="60" fillId="0" borderId="0" xfId="0" applyFont="1" applyAlignment="1">
      <alignment horizontal="right" wrapText="1"/>
    </xf>
    <xf numFmtId="0" fontId="60" fillId="6" borderId="2" xfId="0" applyFont="1" applyFill="1" applyBorder="1" applyAlignment="1" applyProtection="1">
      <alignment horizontal="center" wrapText="1"/>
      <protection locked="0"/>
    </xf>
    <xf numFmtId="0" fontId="60" fillId="0" borderId="0" xfId="0" applyFont="1" applyAlignment="1">
      <alignment horizontal="center" wrapText="1"/>
    </xf>
    <xf numFmtId="0" fontId="11" fillId="0" borderId="0" xfId="0" applyFont="1" applyAlignment="1">
      <alignment horizontal="center"/>
    </xf>
    <xf numFmtId="0" fontId="31" fillId="0" borderId="0" xfId="0" applyFont="1" applyAlignment="1">
      <alignment horizontal="center" vertical="center"/>
    </xf>
    <xf numFmtId="0" fontId="0" fillId="6" borderId="0" xfId="0" applyFill="1" applyAlignment="1" applyProtection="1">
      <alignment horizontal="center"/>
      <protection locked="0"/>
    </xf>
    <xf numFmtId="4" fontId="59" fillId="7" borderId="0" xfId="0" applyNumberFormat="1" applyFont="1" applyFill="1" applyAlignment="1">
      <alignment horizontal="center" vertical="center"/>
    </xf>
    <xf numFmtId="4" fontId="59" fillId="7" borderId="0" xfId="0" applyNumberFormat="1" applyFont="1" applyFill="1" applyAlignment="1">
      <alignment horizontal="left" vertical="center"/>
    </xf>
    <xf numFmtId="0" fontId="7" fillId="5" borderId="0" xfId="0" applyFont="1" applyFill="1" applyAlignment="1">
      <alignment horizontal="center" vertical="center"/>
    </xf>
    <xf numFmtId="0" fontId="65" fillId="7" borderId="0" xfId="0" applyFont="1" applyFill="1" applyAlignment="1">
      <alignment horizontal="center" vertical="center"/>
    </xf>
    <xf numFmtId="0" fontId="29" fillId="0" borderId="0" xfId="0" applyFont="1" applyAlignment="1">
      <alignment horizontal="center" vertical="center"/>
    </xf>
    <xf numFmtId="0" fontId="52" fillId="0" borderId="0" xfId="0" applyFont="1" applyAlignment="1">
      <alignment horizontal="left"/>
    </xf>
    <xf numFmtId="0" fontId="27" fillId="5" borderId="0" xfId="1" applyFont="1" applyFill="1" applyBorder="1" applyAlignment="1" applyProtection="1">
      <alignment horizontal="center" wrapText="1"/>
      <protection locked="0"/>
    </xf>
    <xf numFmtId="0" fontId="60" fillId="6" borderId="2" xfId="0" applyFont="1" applyFill="1" applyBorder="1" applyAlignment="1" applyProtection="1">
      <alignment horizontal="left" wrapText="1"/>
      <protection locked="0"/>
    </xf>
    <xf numFmtId="0" fontId="14" fillId="5" borderId="0" xfId="1" applyFont="1" applyFill="1" applyBorder="1" applyAlignment="1" applyProtection="1">
      <alignment horizontal="center" wrapText="1"/>
      <protection locked="0"/>
    </xf>
    <xf numFmtId="0" fontId="52" fillId="6" borderId="0" xfId="0" applyFont="1" applyFill="1" applyAlignment="1">
      <alignment horizontal="left" vertical="center"/>
    </xf>
    <xf numFmtId="0" fontId="52" fillId="6" borderId="0" xfId="0" applyFont="1" applyFill="1" applyAlignment="1" applyProtection="1">
      <alignment horizontal="left"/>
      <protection locked="0"/>
    </xf>
    <xf numFmtId="0" fontId="52" fillId="6" borderId="0" xfId="0" applyFont="1" applyFill="1" applyAlignment="1" applyProtection="1">
      <alignment horizontal="center"/>
      <protection locked="0"/>
    </xf>
    <xf numFmtId="0" fontId="0" fillId="6" borderId="0" xfId="0" applyFill="1" applyAlignment="1">
      <alignment horizontal="center"/>
    </xf>
    <xf numFmtId="4" fontId="11" fillId="6" borderId="66" xfId="0" applyNumberFormat="1" applyFont="1" applyFill="1" applyBorder="1" applyAlignment="1" applyProtection="1">
      <alignment horizontal="center" vertical="center"/>
      <protection locked="0"/>
    </xf>
    <xf numFmtId="4" fontId="11" fillId="6" borderId="68" xfId="0" applyNumberFormat="1" applyFont="1" applyFill="1" applyBorder="1" applyAlignment="1" applyProtection="1">
      <alignment horizontal="center" vertical="center"/>
      <protection locked="0"/>
    </xf>
    <xf numFmtId="4" fontId="11" fillId="0" borderId="66" xfId="0" applyNumberFormat="1" applyFont="1" applyBorder="1" applyAlignment="1">
      <alignment horizontal="center" vertical="center"/>
    </xf>
    <xf numFmtId="4" fontId="11" fillId="0" borderId="67" xfId="0" applyNumberFormat="1" applyFont="1" applyBorder="1" applyAlignment="1">
      <alignment horizontal="center" vertical="center"/>
    </xf>
    <xf numFmtId="4" fontId="11" fillId="0" borderId="68" xfId="0" applyNumberFormat="1" applyFont="1" applyBorder="1" applyAlignment="1">
      <alignment horizontal="center" vertical="center"/>
    </xf>
    <xf numFmtId="0" fontId="53" fillId="8" borderId="0" xfId="0" applyFont="1" applyFill="1" applyAlignment="1">
      <alignment horizontal="left"/>
    </xf>
    <xf numFmtId="0" fontId="29" fillId="2" borderId="66" xfId="0" applyFont="1" applyFill="1" applyBorder="1" applyAlignment="1">
      <alignment horizontal="left" vertical="center"/>
    </xf>
    <xf numFmtId="0" fontId="29" fillId="2" borderId="67" xfId="0" applyFont="1" applyFill="1" applyBorder="1" applyAlignment="1">
      <alignment horizontal="left" vertical="center"/>
    </xf>
    <xf numFmtId="0" fontId="29" fillId="2" borderId="52" xfId="0" applyFont="1" applyFill="1" applyBorder="1" applyAlignment="1">
      <alignment horizontal="center" vertical="center"/>
    </xf>
    <xf numFmtId="0" fontId="29" fillId="2" borderId="53" xfId="0" applyFont="1" applyFill="1" applyBorder="1" applyAlignment="1">
      <alignment horizontal="center" vertical="center"/>
    </xf>
    <xf numFmtId="4" fontId="11" fillId="8" borderId="65" xfId="0" applyNumberFormat="1" applyFont="1" applyFill="1" applyBorder="1" applyAlignment="1">
      <alignment horizontal="center" vertical="center"/>
    </xf>
    <xf numFmtId="0" fontId="29" fillId="2" borderId="0" xfId="0" applyFont="1" applyFill="1" applyAlignment="1">
      <alignment horizontal="left" vertical="center"/>
    </xf>
    <xf numFmtId="0" fontId="11" fillId="0" borderId="67" xfId="0" applyFont="1" applyBorder="1" applyAlignment="1">
      <alignment vertical="center"/>
    </xf>
    <xf numFmtId="0" fontId="11" fillId="0" borderId="68" xfId="0" applyFont="1" applyBorder="1" applyAlignment="1">
      <alignment vertical="center"/>
    </xf>
    <xf numFmtId="0" fontId="11" fillId="6" borderId="2" xfId="0" applyFont="1" applyFill="1" applyBorder="1" applyAlignment="1">
      <alignment horizontal="center"/>
    </xf>
    <xf numFmtId="4" fontId="11" fillId="2" borderId="65" xfId="0" applyNumberFormat="1" applyFont="1" applyFill="1" applyBorder="1" applyAlignment="1">
      <alignment horizontal="center" vertical="center"/>
    </xf>
    <xf numFmtId="4" fontId="11" fillId="2" borderId="66" xfId="0" applyNumberFormat="1" applyFont="1" applyFill="1" applyBorder="1" applyAlignment="1">
      <alignment horizontal="center" vertical="center"/>
    </xf>
    <xf numFmtId="4" fontId="11" fillId="2" borderId="68" xfId="0" applyNumberFormat="1" applyFont="1" applyFill="1" applyBorder="1" applyAlignment="1">
      <alignment horizontal="center" vertical="center"/>
    </xf>
    <xf numFmtId="0" fontId="2" fillId="0" borderId="0" xfId="0" applyFont="1" applyAlignment="1">
      <alignment horizontal="center"/>
    </xf>
    <xf numFmtId="0" fontId="24" fillId="6" borderId="14" xfId="0" applyFont="1" applyFill="1" applyBorder="1" applyAlignment="1">
      <alignment horizontal="center"/>
    </xf>
    <xf numFmtId="0" fontId="71" fillId="0" borderId="0" xfId="0" applyFont="1" applyAlignment="1">
      <alignment horizontal="left"/>
    </xf>
    <xf numFmtId="0" fontId="50" fillId="0" borderId="0" xfId="0" applyFont="1" applyAlignment="1">
      <alignment horizontal="left" vertical="center" wrapText="1"/>
    </xf>
    <xf numFmtId="0" fontId="11" fillId="0" borderId="0" xfId="0" applyFont="1" applyAlignment="1">
      <alignment horizontal="left" vertical="center" wrapText="1"/>
    </xf>
    <xf numFmtId="0" fontId="31" fillId="0" borderId="0" xfId="0" applyFont="1" applyAlignment="1">
      <alignment horizontal="left"/>
    </xf>
    <xf numFmtId="0" fontId="11" fillId="0" borderId="17" xfId="0" applyFont="1" applyBorder="1" applyAlignment="1">
      <alignment horizontal="center"/>
    </xf>
    <xf numFmtId="0" fontId="11" fillId="6" borderId="14" xfId="0" applyFont="1" applyFill="1" applyBorder="1" applyAlignment="1" applyProtection="1">
      <alignment horizontal="center"/>
      <protection locked="0"/>
    </xf>
    <xf numFmtId="0" fontId="31" fillId="6" borderId="0" xfId="0" applyFont="1" applyFill="1" applyAlignment="1" applyProtection="1">
      <alignment horizontal="center"/>
      <protection locked="0"/>
    </xf>
    <xf numFmtId="0" fontId="50"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center"/>
    </xf>
    <xf numFmtId="0" fontId="1" fillId="6" borderId="2" xfId="0" applyFont="1" applyFill="1" applyBorder="1" applyAlignment="1" applyProtection="1">
      <alignment horizontal="center"/>
      <protection locked="0"/>
    </xf>
    <xf numFmtId="0" fontId="1" fillId="0" borderId="17" xfId="0" applyFont="1" applyBorder="1" applyAlignment="1">
      <alignment horizontal="center"/>
    </xf>
    <xf numFmtId="0" fontId="1" fillId="0" borderId="17" xfId="0" applyFont="1" applyBorder="1" applyAlignment="1">
      <alignment horizontal="left"/>
    </xf>
    <xf numFmtId="0" fontId="11" fillId="6" borderId="14" xfId="0" applyFont="1" applyFill="1" applyBorder="1" applyAlignment="1" applyProtection="1">
      <alignment horizontal="center" vertical="center"/>
      <protection locked="0"/>
    </xf>
    <xf numFmtId="0" fontId="11" fillId="0" borderId="0" xfId="0" applyFont="1" applyAlignment="1" applyProtection="1">
      <alignment horizontal="center"/>
      <protection locked="0"/>
    </xf>
    <xf numFmtId="0" fontId="1" fillId="6" borderId="2" xfId="0" applyFont="1" applyFill="1" applyBorder="1" applyAlignment="1" applyProtection="1">
      <alignment horizontal="center" vertical="center"/>
      <protection locked="0"/>
    </xf>
    <xf numFmtId="0" fontId="31" fillId="0" borderId="0" xfId="0" applyFont="1" applyAlignment="1">
      <alignment horizontal="right" wrapText="1"/>
    </xf>
    <xf numFmtId="0" fontId="31" fillId="6" borderId="2" xfId="0" applyFont="1" applyFill="1" applyBorder="1" applyAlignment="1" applyProtection="1">
      <alignment horizontal="center" wrapText="1"/>
      <protection locked="0"/>
    </xf>
    <xf numFmtId="0" fontId="31" fillId="0" borderId="17" xfId="0" applyFont="1" applyBorder="1" applyAlignment="1">
      <alignment horizontal="right"/>
    </xf>
    <xf numFmtId="0" fontId="11" fillId="6" borderId="14" xfId="0" applyFont="1" applyFill="1" applyBorder="1" applyAlignment="1" applyProtection="1">
      <alignment horizontal="left"/>
      <protection locked="0"/>
    </xf>
    <xf numFmtId="0" fontId="29" fillId="0" borderId="60" xfId="0" applyFont="1" applyBorder="1" applyAlignment="1">
      <alignment horizontal="center" vertical="center"/>
    </xf>
    <xf numFmtId="0" fontId="11" fillId="6" borderId="9"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12" xfId="0" applyFont="1" applyFill="1" applyBorder="1" applyAlignment="1" applyProtection="1">
      <alignment horizontal="center" vertical="center"/>
      <protection locked="0"/>
    </xf>
    <xf numFmtId="0" fontId="11" fillId="6" borderId="13" xfId="0"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0" fontId="24" fillId="0" borderId="0" xfId="0" applyFont="1" applyAlignment="1">
      <alignment horizontal="left" vertical="center"/>
    </xf>
    <xf numFmtId="0" fontId="11" fillId="0" borderId="0" xfId="0" applyFont="1" applyAlignment="1">
      <alignment horizontal="left" vertical="center"/>
    </xf>
    <xf numFmtId="0" fontId="24" fillId="0" borderId="0" xfId="0" applyFont="1" applyAlignment="1">
      <alignment horizontal="center" vertical="center" wrapText="1"/>
    </xf>
    <xf numFmtId="0" fontId="33" fillId="0" borderId="11" xfId="0" applyFont="1" applyBorder="1" applyAlignment="1">
      <alignment horizontal="right"/>
    </xf>
    <xf numFmtId="0" fontId="33" fillId="0" borderId="12" xfId="0" applyFont="1" applyBorder="1" applyAlignment="1">
      <alignment horizontal="right"/>
    </xf>
    <xf numFmtId="0" fontId="33" fillId="0" borderId="13" xfId="0" applyFont="1" applyBorder="1" applyAlignment="1">
      <alignment horizontal="right"/>
    </xf>
    <xf numFmtId="0" fontId="11" fillId="6" borderId="15" xfId="0" applyFont="1" applyFill="1" applyBorder="1" applyAlignment="1" applyProtection="1">
      <alignment horizontal="center"/>
      <protection locked="0"/>
    </xf>
    <xf numFmtId="0" fontId="11" fillId="6" borderId="16" xfId="0" applyFont="1" applyFill="1" applyBorder="1" applyAlignment="1" applyProtection="1">
      <alignment horizontal="center"/>
      <protection locked="0"/>
    </xf>
    <xf numFmtId="0" fontId="11" fillId="0" borderId="22" xfId="0"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61" xfId="0" applyFont="1" applyBorder="1" applyAlignment="1">
      <alignment horizontal="center" vertical="center"/>
    </xf>
    <xf numFmtId="0" fontId="29" fillId="0" borderId="19"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29" fillId="0" borderId="20" xfId="0" applyFont="1" applyBorder="1" applyAlignment="1">
      <alignment horizontal="right" vertical="center"/>
    </xf>
    <xf numFmtId="0" fontId="1" fillId="0" borderId="29" xfId="0" applyFont="1" applyBorder="1" applyAlignment="1" applyProtection="1">
      <alignment horizontal="left"/>
      <protection locked="0"/>
    </xf>
    <xf numFmtId="0" fontId="1" fillId="0" borderId="31" xfId="0" applyFont="1" applyBorder="1" applyAlignment="1" applyProtection="1">
      <alignment horizontal="center"/>
      <protection locked="0"/>
    </xf>
    <xf numFmtId="0" fontId="1" fillId="0" borderId="28" xfId="0" applyFont="1" applyBorder="1" applyAlignment="1" applyProtection="1">
      <alignment horizontal="left"/>
      <protection locked="0"/>
    </xf>
    <xf numFmtId="0" fontId="11" fillId="0" borderId="0" xfId="0" applyFont="1" applyAlignment="1">
      <alignment horizontal="right"/>
    </xf>
    <xf numFmtId="0" fontId="17" fillId="0" borderId="2" xfId="0" applyFont="1" applyBorder="1" applyAlignment="1" applyProtection="1">
      <alignment horizontal="center"/>
      <protection locked="0"/>
    </xf>
    <xf numFmtId="0" fontId="31" fillId="0" borderId="20" xfId="0" applyFont="1" applyBorder="1" applyAlignment="1">
      <alignment horizontal="center"/>
    </xf>
    <xf numFmtId="0" fontId="31" fillId="0" borderId="27" xfId="0" applyFont="1" applyBorder="1" applyAlignment="1" applyProtection="1">
      <alignment horizontal="center"/>
      <protection locked="0"/>
    </xf>
    <xf numFmtId="0" fontId="11" fillId="0" borderId="20" xfId="0" applyFont="1" applyBorder="1" applyAlignment="1">
      <alignment horizontal="right"/>
    </xf>
    <xf numFmtId="0" fontId="11" fillId="0" borderId="20" xfId="0" applyFont="1" applyBorder="1" applyAlignment="1" applyProtection="1">
      <alignment horizontal="center"/>
      <protection locked="0"/>
    </xf>
    <xf numFmtId="0" fontId="23" fillId="0" borderId="0" xfId="0" applyFont="1" applyAlignment="1">
      <alignment horizontal="left" vertical="center"/>
    </xf>
    <xf numFmtId="0" fontId="1" fillId="0" borderId="30"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23" fillId="0" borderId="17" xfId="0" applyFont="1" applyBorder="1" applyAlignment="1">
      <alignment horizontal="center" vertical="center"/>
    </xf>
    <xf numFmtId="0" fontId="23" fillId="0" borderId="34" xfId="0" applyFont="1" applyBorder="1" applyAlignment="1">
      <alignment horizontal="center" vertical="center"/>
    </xf>
    <xf numFmtId="0" fontId="24" fillId="0" borderId="33" xfId="0" applyFont="1" applyBorder="1" applyAlignment="1">
      <alignment horizontal="center" vertical="center"/>
    </xf>
    <xf numFmtId="0" fontId="24" fillId="0" borderId="18" xfId="0" applyFont="1" applyBorder="1" applyAlignment="1">
      <alignment horizontal="center" vertical="center"/>
    </xf>
    <xf numFmtId="0" fontId="11" fillId="0" borderId="31" xfId="0" applyFont="1" applyBorder="1" applyAlignment="1" applyProtection="1">
      <alignment horizontal="left"/>
      <protection locked="0"/>
    </xf>
    <xf numFmtId="0" fontId="11" fillId="0" borderId="29" xfId="0" applyFont="1" applyBorder="1" applyAlignment="1" applyProtection="1">
      <alignment horizontal="center"/>
      <protection locked="0"/>
    </xf>
    <xf numFmtId="0" fontId="11" fillId="0" borderId="30" xfId="0" applyFont="1" applyBorder="1" applyAlignment="1" applyProtection="1">
      <alignment horizontal="left"/>
      <protection locked="0"/>
    </xf>
    <xf numFmtId="0" fontId="24" fillId="0" borderId="18" xfId="0" applyFont="1" applyBorder="1" applyAlignment="1">
      <alignment horizontal="center" vertical="center" wrapText="1"/>
    </xf>
    <xf numFmtId="0" fontId="11" fillId="0" borderId="31" xfId="0" applyFont="1" applyBorder="1" applyAlignment="1" applyProtection="1">
      <alignment horizontal="center"/>
      <protection locked="0"/>
    </xf>
    <xf numFmtId="0" fontId="11" fillId="0" borderId="70" xfId="0" applyFont="1" applyBorder="1" applyAlignment="1">
      <alignment horizontal="center"/>
    </xf>
    <xf numFmtId="0" fontId="11" fillId="0" borderId="70" xfId="0" applyFont="1" applyBorder="1" applyAlignment="1" applyProtection="1">
      <alignment horizontal="center"/>
      <protection locked="0"/>
    </xf>
    <xf numFmtId="0" fontId="11" fillId="0" borderId="29" xfId="0" applyFont="1" applyBorder="1" applyAlignment="1" applyProtection="1">
      <alignment horizontal="left"/>
      <protection locked="0"/>
    </xf>
    <xf numFmtId="0" fontId="11" fillId="0" borderId="28" xfId="0" applyFont="1" applyBorder="1" applyAlignment="1" applyProtection="1">
      <alignment horizontal="left"/>
      <protection locked="0"/>
    </xf>
    <xf numFmtId="0" fontId="14" fillId="3" borderId="0" xfId="1" applyFont="1" applyFill="1" applyBorder="1" applyAlignment="1" applyProtection="1">
      <alignment horizontal="center" wrapText="1"/>
      <protection locked="0"/>
    </xf>
    <xf numFmtId="0" fontId="31" fillId="0" borderId="2" xfId="0" applyFont="1" applyBorder="1" applyAlignment="1" applyProtection="1">
      <alignment horizontal="left"/>
      <protection locked="0"/>
    </xf>
    <xf numFmtId="0" fontId="29" fillId="2" borderId="20" xfId="0" applyFont="1" applyFill="1" applyBorder="1" applyAlignment="1">
      <alignment horizontal="center" vertical="center"/>
    </xf>
    <xf numFmtId="0" fontId="29" fillId="2" borderId="25" xfId="0" applyFont="1" applyFill="1" applyBorder="1" applyAlignment="1">
      <alignment horizontal="center" vertical="center"/>
    </xf>
    <xf numFmtId="0" fontId="30" fillId="0" borderId="25" xfId="0" applyFont="1" applyBorder="1" applyAlignment="1">
      <alignment horizontal="left" vertical="center"/>
    </xf>
    <xf numFmtId="0" fontId="30" fillId="0" borderId="0" xfId="0" applyFont="1" applyAlignment="1">
      <alignment horizontal="left" vertical="center"/>
    </xf>
    <xf numFmtId="0" fontId="30" fillId="0" borderId="20" xfId="0" applyFont="1" applyBorder="1" applyAlignment="1">
      <alignment horizontal="left" vertical="center"/>
    </xf>
    <xf numFmtId="0" fontId="22" fillId="0" borderId="20"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18" fillId="0" borderId="0" xfId="0" applyFont="1" applyAlignment="1" applyProtection="1">
      <alignment horizontal="center"/>
      <protection locked="0"/>
    </xf>
    <xf numFmtId="0" fontId="11" fillId="0" borderId="14" xfId="0" applyFont="1" applyBorder="1" applyAlignment="1" applyProtection="1">
      <alignment horizontal="left"/>
      <protection locked="0"/>
    </xf>
    <xf numFmtId="0" fontId="11" fillId="0" borderId="2" xfId="0" applyFont="1" applyBorder="1" applyAlignment="1" applyProtection="1">
      <alignment horizontal="center"/>
      <protection locked="0"/>
    </xf>
    <xf numFmtId="0" fontId="16" fillId="0" borderId="0" xfId="0" applyFont="1" applyAlignment="1">
      <alignment horizontal="center" vertical="center"/>
    </xf>
    <xf numFmtId="0" fontId="0" fillId="0" borderId="25" xfId="0" applyBorder="1" applyAlignment="1" applyProtection="1">
      <alignment horizontal="center" vertical="center"/>
      <protection locked="0"/>
    </xf>
    <xf numFmtId="0" fontId="11" fillId="0" borderId="20" xfId="0" applyFont="1" applyBorder="1" applyAlignment="1">
      <alignment horizontal="center"/>
    </xf>
    <xf numFmtId="0" fontId="28" fillId="3" borderId="0" xfId="0" applyFont="1" applyFill="1" applyAlignment="1">
      <alignment horizontal="center" vertical="center" wrapText="1"/>
    </xf>
    <xf numFmtId="0" fontId="24" fillId="0" borderId="0" xfId="0" applyFont="1" applyAlignment="1" applyProtection="1">
      <alignment horizontal="left"/>
      <protection locked="0"/>
    </xf>
    <xf numFmtId="0" fontId="16" fillId="0" borderId="0" xfId="0" applyFont="1" applyAlignment="1" applyProtection="1">
      <alignment horizontal="left"/>
      <protection locked="0"/>
    </xf>
    <xf numFmtId="0" fontId="24" fillId="0" borderId="0" xfId="0" applyFont="1" applyAlignment="1" applyProtection="1">
      <alignment horizontal="center"/>
      <protection locked="0"/>
    </xf>
    <xf numFmtId="0" fontId="11" fillId="0" borderId="0" xfId="0" applyFont="1" applyAlignment="1">
      <alignment horizontal="left"/>
    </xf>
    <xf numFmtId="0" fontId="1" fillId="0" borderId="2" xfId="0" applyFont="1" applyBorder="1" applyAlignment="1" applyProtection="1">
      <alignment horizontal="center"/>
      <protection locked="0"/>
    </xf>
    <xf numFmtId="0" fontId="21" fillId="0" borderId="0" xfId="0" applyFont="1" applyAlignment="1">
      <alignment horizontal="center" vertical="center" wrapText="1"/>
    </xf>
    <xf numFmtId="0" fontId="31" fillId="0" borderId="2" xfId="0" applyFont="1" applyBorder="1" applyAlignment="1" applyProtection="1">
      <alignment horizontal="center"/>
      <protection locked="0"/>
    </xf>
    <xf numFmtId="0" fontId="34" fillId="0" borderId="0" xfId="0" applyFont="1" applyAlignment="1">
      <alignment horizontal="right" vertical="center" wrapText="1"/>
    </xf>
    <xf numFmtId="0" fontId="33" fillId="0" borderId="25" xfId="0" applyFont="1" applyBorder="1" applyAlignment="1">
      <alignment horizontal="left" vertical="center" wrapText="1"/>
    </xf>
    <xf numFmtId="0" fontId="1" fillId="0" borderId="71" xfId="0" applyFont="1" applyBorder="1" applyAlignment="1" applyProtection="1">
      <alignment horizontal="left"/>
      <protection locked="0"/>
    </xf>
    <xf numFmtId="0" fontId="1" fillId="0" borderId="72" xfId="0" applyFont="1" applyBorder="1" applyAlignment="1" applyProtection="1">
      <alignment horizontal="left"/>
      <protection locked="0"/>
    </xf>
    <xf numFmtId="0" fontId="1" fillId="0" borderId="72" xfId="0" applyFont="1" applyBorder="1" applyAlignment="1" applyProtection="1">
      <alignment horizontal="center"/>
      <protection locked="0"/>
    </xf>
    <xf numFmtId="0" fontId="76" fillId="0" borderId="25" xfId="0" applyFont="1" applyBorder="1" applyAlignment="1" applyProtection="1">
      <alignment horizontal="left"/>
      <protection locked="0"/>
    </xf>
    <xf numFmtId="0" fontId="1" fillId="0" borderId="25" xfId="0" applyFont="1" applyBorder="1" applyAlignment="1" applyProtection="1">
      <alignment horizontal="left"/>
      <protection locked="0"/>
    </xf>
    <xf numFmtId="0" fontId="1" fillId="0" borderId="25" xfId="0" applyFont="1" applyBorder="1" applyAlignment="1" applyProtection="1">
      <alignment horizontal="center"/>
      <protection locked="0"/>
    </xf>
    <xf numFmtId="0" fontId="75" fillId="0" borderId="59" xfId="0" applyFont="1" applyBorder="1" applyAlignment="1" applyProtection="1">
      <alignment horizontal="left"/>
      <protection locked="0"/>
    </xf>
    <xf numFmtId="0" fontId="11" fillId="0" borderId="59" xfId="0" applyFont="1" applyBorder="1" applyAlignment="1" applyProtection="1">
      <alignment horizontal="left"/>
      <protection locked="0"/>
    </xf>
    <xf numFmtId="0" fontId="11" fillId="0" borderId="59" xfId="0" applyFont="1" applyBorder="1" applyAlignment="1" applyProtection="1">
      <alignment horizontal="center"/>
      <protection locked="0"/>
    </xf>
    <xf numFmtId="0" fontId="28" fillId="12" borderId="0" xfId="0" applyFont="1" applyFill="1" applyAlignment="1">
      <alignment horizontal="center" vertical="center" wrapText="1"/>
    </xf>
    <xf numFmtId="0" fontId="11" fillId="2" borderId="0" xfId="0" applyFont="1" applyFill="1" applyAlignment="1">
      <alignment horizontal="center" vertical="top"/>
    </xf>
    <xf numFmtId="0" fontId="31" fillId="2" borderId="0" xfId="0" applyFont="1" applyFill="1" applyAlignment="1">
      <alignment horizontal="left" wrapText="1"/>
    </xf>
    <xf numFmtId="0" fontId="33" fillId="2" borderId="41" xfId="0" applyFont="1" applyFill="1" applyBorder="1" applyAlignment="1">
      <alignment horizontal="left"/>
    </xf>
    <xf numFmtId="0" fontId="11" fillId="6" borderId="0" xfId="0" applyFont="1" applyFill="1" applyAlignment="1" applyProtection="1">
      <alignment horizontal="center" vertical="top"/>
      <protection locked="0"/>
    </xf>
    <xf numFmtId="0" fontId="24" fillId="2" borderId="0" xfId="0" applyFont="1" applyFill="1" applyAlignment="1">
      <alignment horizontal="center"/>
    </xf>
    <xf numFmtId="0" fontId="29" fillId="6" borderId="2" xfId="0" applyFont="1" applyFill="1" applyBorder="1" applyAlignment="1" applyProtection="1">
      <alignment horizontal="center"/>
      <protection locked="0"/>
    </xf>
    <xf numFmtId="0" fontId="11" fillId="2" borderId="0" xfId="0" applyFont="1" applyFill="1" applyAlignment="1">
      <alignment horizontal="left" vertical="center" wrapText="1"/>
    </xf>
    <xf numFmtId="0" fontId="24" fillId="6" borderId="2" xfId="0" applyFont="1" applyFill="1" applyBorder="1" applyAlignment="1" applyProtection="1">
      <alignment horizontal="center"/>
      <protection locked="0"/>
    </xf>
    <xf numFmtId="0" fontId="11" fillId="2" borderId="0" xfId="0" applyFont="1" applyFill="1"/>
    <xf numFmtId="0" fontId="11" fillId="2" borderId="0" xfId="0" applyFont="1" applyFill="1" applyAlignment="1">
      <alignment horizontal="left"/>
    </xf>
    <xf numFmtId="0" fontId="72" fillId="2" borderId="0" xfId="0" applyFont="1" applyFill="1" applyAlignment="1">
      <alignment horizontal="center" vertical="center"/>
    </xf>
    <xf numFmtId="0" fontId="29" fillId="2" borderId="36" xfId="0" applyFont="1" applyFill="1" applyBorder="1" applyAlignment="1">
      <alignment horizontal="center" vertical="center"/>
    </xf>
    <xf numFmtId="0" fontId="11" fillId="2" borderId="0" xfId="0" applyFont="1" applyFill="1" applyAlignment="1">
      <alignment horizontal="left" vertical="center"/>
    </xf>
    <xf numFmtId="0" fontId="43" fillId="2" borderId="0" xfId="0" applyFont="1" applyFill="1" applyAlignment="1">
      <alignment horizontal="center" wrapText="1"/>
    </xf>
    <xf numFmtId="0" fontId="68" fillId="0" borderId="0" xfId="0" applyFont="1" applyAlignment="1">
      <alignment horizontal="right" wrapText="1"/>
    </xf>
    <xf numFmtId="0" fontId="68" fillId="6" borderId="2" xfId="0" applyFont="1" applyFill="1" applyBorder="1" applyAlignment="1" applyProtection="1">
      <alignment horizontal="center" wrapText="1"/>
      <protection locked="0"/>
    </xf>
    <xf numFmtId="0" fontId="68" fillId="0" borderId="0" xfId="0" applyFont="1" applyAlignment="1">
      <alignment horizontal="center" wrapText="1"/>
    </xf>
    <xf numFmtId="0" fontId="68" fillId="6" borderId="2" xfId="0" applyFont="1" applyFill="1" applyBorder="1" applyAlignment="1" applyProtection="1">
      <alignment horizontal="left" wrapText="1"/>
      <protection locked="0"/>
    </xf>
    <xf numFmtId="0" fontId="11" fillId="0" borderId="69" xfId="0" applyFont="1" applyBorder="1" applyAlignment="1">
      <alignment horizontal="left" vertical="center"/>
    </xf>
    <xf numFmtId="4" fontId="11" fillId="6" borderId="69" xfId="0" applyNumberFormat="1" applyFont="1" applyFill="1" applyBorder="1" applyAlignment="1" applyProtection="1">
      <alignment horizontal="center" vertical="center"/>
      <protection locked="0"/>
    </xf>
    <xf numFmtId="4" fontId="11" fillId="0" borderId="69" xfId="0" applyNumberFormat="1" applyFont="1" applyBorder="1" applyAlignment="1">
      <alignment horizontal="center" vertical="center"/>
    </xf>
    <xf numFmtId="0" fontId="59" fillId="7" borderId="0" xfId="0" applyFont="1" applyFill="1" applyAlignment="1">
      <alignment horizontal="right" vertical="center"/>
    </xf>
    <xf numFmtId="0" fontId="65" fillId="7" borderId="0" xfId="0" applyFont="1" applyFill="1" applyAlignment="1">
      <alignment horizontal="left" vertical="center"/>
    </xf>
    <xf numFmtId="0" fontId="64" fillId="3" borderId="0" xfId="0" applyFont="1" applyFill="1" applyAlignment="1">
      <alignment horizontal="center"/>
    </xf>
  </cellXfs>
  <cellStyles count="5">
    <cellStyle name="Lien hypertexte" xfId="1" builtinId="8"/>
    <cellStyle name="Lien hypertexte visité" xfId="2" builtinId="9" hidden="1"/>
    <cellStyle name="Lien hypertexte visité" xfId="3" builtinId="9" hidden="1"/>
    <cellStyle name="Lien hypertexte visité" xfId="4" builtinId="9" hidden="1"/>
    <cellStyle name="Normal" xfId="0" builtinId="0"/>
  </cellStyles>
  <dxfs count="19">
    <dxf>
      <font>
        <color rgb="FFC00000"/>
      </font>
    </dxf>
    <dxf>
      <font>
        <color rgb="FFC00000"/>
      </font>
    </dxf>
    <dxf>
      <font>
        <color theme="0"/>
      </font>
    </dxf>
    <dxf>
      <font>
        <color theme="0"/>
      </font>
    </dxf>
    <dxf>
      <font>
        <b/>
        <i val="0"/>
        <color rgb="FFFF0000"/>
      </font>
    </dxf>
    <dxf>
      <font>
        <color rgb="FFDDDDDD"/>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FF6321"/>
      <color rgb="FFDDDDDD"/>
      <color rgb="FF76972D"/>
      <color rgb="FFFFFFFF"/>
      <color rgb="FF46588A"/>
      <color rgb="FF354369"/>
      <color rgb="FFFF552D"/>
      <color rgb="FFFF0000"/>
      <color rgb="FFFF6600"/>
      <color rgb="FFD99B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763345</xdr:colOff>
      <xdr:row>0</xdr:row>
      <xdr:rowOff>73959</xdr:rowOff>
    </xdr:from>
    <xdr:to>
      <xdr:col>3</xdr:col>
      <xdr:colOff>2034540</xdr:colOff>
      <xdr:row>0</xdr:row>
      <xdr:rowOff>739588</xdr:rowOff>
    </xdr:to>
    <xdr:pic>
      <xdr:nvPicPr>
        <xdr:cNvPr id="4" name="Image 36">
          <a:extLst>
            <a:ext uri="{FF2B5EF4-FFF2-40B4-BE49-F238E27FC236}">
              <a16:creationId xmlns:a16="http://schemas.microsoft.com/office/drawing/2014/main" id="{27BEB8AA-42CA-405E-8052-60E64BD58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192" y="73959"/>
          <a:ext cx="1271195" cy="665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259976</xdr:colOff>
      <xdr:row>0</xdr:row>
      <xdr:rowOff>35859</xdr:rowOff>
    </xdr:from>
    <xdr:to>
      <xdr:col>1</xdr:col>
      <xdr:colOff>1075316</xdr:colOff>
      <xdr:row>0</xdr:row>
      <xdr:rowOff>762448</xdr:rowOff>
    </xdr:to>
    <xdr:pic>
      <xdr:nvPicPr>
        <xdr:cNvPr id="5" name="Image 35">
          <a:extLst>
            <a:ext uri="{FF2B5EF4-FFF2-40B4-BE49-F238E27FC236}">
              <a16:creationId xmlns:a16="http://schemas.microsoft.com/office/drawing/2014/main" id="{B0316953-B7E1-4C8B-A600-E4B0E04B65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5129" y="35859"/>
          <a:ext cx="815340" cy="726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54237</xdr:colOff>
      <xdr:row>0</xdr:row>
      <xdr:rowOff>137160</xdr:rowOff>
    </xdr:from>
    <xdr:to>
      <xdr:col>21</xdr:col>
      <xdr:colOff>32273</xdr:colOff>
      <xdr:row>4</xdr:row>
      <xdr:rowOff>86510</xdr:rowOff>
    </xdr:to>
    <xdr:pic>
      <xdr:nvPicPr>
        <xdr:cNvPr id="3" name="Image 36">
          <a:extLst>
            <a:ext uri="{FF2B5EF4-FFF2-40B4-BE49-F238E27FC236}">
              <a16:creationId xmlns:a16="http://schemas.microsoft.com/office/drawing/2014/main" id="{74D79B8A-F1E6-4025-83DF-B99274DAE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8872" y="137160"/>
          <a:ext cx="1268954" cy="67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296732</xdr:colOff>
      <xdr:row>0</xdr:row>
      <xdr:rowOff>99060</xdr:rowOff>
    </xdr:from>
    <xdr:to>
      <xdr:col>3</xdr:col>
      <xdr:colOff>249667</xdr:colOff>
      <xdr:row>4</xdr:row>
      <xdr:rowOff>109370</xdr:rowOff>
    </xdr:to>
    <xdr:pic>
      <xdr:nvPicPr>
        <xdr:cNvPr id="4" name="Image 35">
          <a:extLst>
            <a:ext uri="{FF2B5EF4-FFF2-40B4-BE49-F238E27FC236}">
              <a16:creationId xmlns:a16="http://schemas.microsoft.com/office/drawing/2014/main" id="{3457BE8B-30E8-48CD-B1B8-07D87ED0C6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 y="99060"/>
          <a:ext cx="813547" cy="736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430337</xdr:colOff>
      <xdr:row>0</xdr:row>
      <xdr:rowOff>137160</xdr:rowOff>
    </xdr:from>
    <xdr:to>
      <xdr:col>20</xdr:col>
      <xdr:colOff>395143</xdr:colOff>
      <xdr:row>4</xdr:row>
      <xdr:rowOff>82449</xdr:rowOff>
    </xdr:to>
    <xdr:pic>
      <xdr:nvPicPr>
        <xdr:cNvPr id="5" name="Image 36">
          <a:extLst>
            <a:ext uri="{FF2B5EF4-FFF2-40B4-BE49-F238E27FC236}">
              <a16:creationId xmlns:a16="http://schemas.microsoft.com/office/drawing/2014/main" id="{47AABFE1-75A3-42A4-9E59-899F9B849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1690" y="137160"/>
          <a:ext cx="1264043" cy="663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247457</xdr:colOff>
      <xdr:row>0</xdr:row>
      <xdr:rowOff>99060</xdr:rowOff>
    </xdr:from>
    <xdr:to>
      <xdr:col>3</xdr:col>
      <xdr:colOff>194117</xdr:colOff>
      <xdr:row>4</xdr:row>
      <xdr:rowOff>105309</xdr:rowOff>
    </xdr:to>
    <xdr:pic>
      <xdr:nvPicPr>
        <xdr:cNvPr id="6" name="Image 35">
          <a:extLst>
            <a:ext uri="{FF2B5EF4-FFF2-40B4-BE49-F238E27FC236}">
              <a16:creationId xmlns:a16="http://schemas.microsoft.com/office/drawing/2014/main" id="{B7236939-2DA6-4674-924D-D5F22314F5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5774" y="99060"/>
          <a:ext cx="812818" cy="724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230392</xdr:colOff>
      <xdr:row>0</xdr:row>
      <xdr:rowOff>128196</xdr:rowOff>
    </xdr:from>
    <xdr:to>
      <xdr:col>20</xdr:col>
      <xdr:colOff>235323</xdr:colOff>
      <xdr:row>4</xdr:row>
      <xdr:rowOff>95474</xdr:rowOff>
    </xdr:to>
    <xdr:pic>
      <xdr:nvPicPr>
        <xdr:cNvPr id="4" name="Image 36">
          <a:extLst>
            <a:ext uri="{FF2B5EF4-FFF2-40B4-BE49-F238E27FC236}">
              <a16:creationId xmlns:a16="http://schemas.microsoft.com/office/drawing/2014/main" id="{46805A71-F657-466D-91BD-493B785C0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8816" y="128196"/>
          <a:ext cx="1268954" cy="675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72614</xdr:colOff>
      <xdr:row>0</xdr:row>
      <xdr:rowOff>90096</xdr:rowOff>
    </xdr:from>
    <xdr:to>
      <xdr:col>4</xdr:col>
      <xdr:colOff>64994</xdr:colOff>
      <xdr:row>4</xdr:row>
      <xdr:rowOff>118334</xdr:rowOff>
    </xdr:to>
    <xdr:pic>
      <xdr:nvPicPr>
        <xdr:cNvPr id="5" name="Image 35">
          <a:extLst>
            <a:ext uri="{FF2B5EF4-FFF2-40B4-BE49-F238E27FC236}">
              <a16:creationId xmlns:a16="http://schemas.microsoft.com/office/drawing/2014/main" id="{A0C62524-A790-497C-AD60-4E633BD16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179" y="90096"/>
          <a:ext cx="817133" cy="73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48</xdr:row>
      <xdr:rowOff>0</xdr:rowOff>
    </xdr:from>
    <xdr:to>
      <xdr:col>1</xdr:col>
      <xdr:colOff>0</xdr:colOff>
      <xdr:row>51</xdr:row>
      <xdr:rowOff>91890</xdr:rowOff>
    </xdr:to>
    <xdr:pic>
      <xdr:nvPicPr>
        <xdr:cNvPr id="3" name="Image 4" descr="Flotteur or">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1382375"/>
          <a:ext cx="0" cy="549090"/>
        </a:xfrm>
        <a:prstGeom prst="rect">
          <a:avLst/>
        </a:prstGeom>
        <a:noFill/>
        <a:ln w="9525">
          <a:noFill/>
          <a:miter lim="800000"/>
          <a:headEnd/>
          <a:tailEnd/>
        </a:ln>
      </xdr:spPr>
    </xdr:pic>
    <xdr:clientData/>
  </xdr:twoCellAnchor>
  <xdr:twoCellAnchor editAs="oneCell">
    <xdr:from>
      <xdr:col>0</xdr:col>
      <xdr:colOff>6067425</xdr:colOff>
      <xdr:row>48</xdr:row>
      <xdr:rowOff>0</xdr:rowOff>
    </xdr:from>
    <xdr:to>
      <xdr:col>1</xdr:col>
      <xdr:colOff>0</xdr:colOff>
      <xdr:row>51</xdr:row>
      <xdr:rowOff>96931</xdr:rowOff>
    </xdr:to>
    <xdr:pic>
      <xdr:nvPicPr>
        <xdr:cNvPr id="4" name="Image 5" descr="Initiateur">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1382375"/>
          <a:ext cx="0" cy="554131"/>
        </a:xfrm>
        <a:prstGeom prst="rect">
          <a:avLst/>
        </a:prstGeom>
        <a:noFill/>
        <a:ln w="9525">
          <a:noFill/>
          <a:miter lim="800000"/>
          <a:headEnd/>
          <a:tailEnd/>
        </a:ln>
      </xdr:spPr>
    </xdr:pic>
    <xdr:clientData/>
  </xdr:twoCellAnchor>
  <xdr:twoCellAnchor editAs="oneCell">
    <xdr:from>
      <xdr:col>0</xdr:col>
      <xdr:colOff>6153150</xdr:colOff>
      <xdr:row>48</xdr:row>
      <xdr:rowOff>0</xdr:rowOff>
    </xdr:from>
    <xdr:to>
      <xdr:col>1</xdr:col>
      <xdr:colOff>0</xdr:colOff>
      <xdr:row>51</xdr:row>
      <xdr:rowOff>106456</xdr:rowOff>
    </xdr:to>
    <xdr:pic>
      <xdr:nvPicPr>
        <xdr:cNvPr id="5" name="Image 6" descr="Moniteur federal 1">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1382375"/>
          <a:ext cx="0" cy="563656"/>
        </a:xfrm>
        <a:prstGeom prst="rect">
          <a:avLst/>
        </a:prstGeom>
        <a:noFill/>
        <a:ln w="9525">
          <a:noFill/>
          <a:miter lim="800000"/>
          <a:headEnd/>
          <a:tailEnd/>
        </a:ln>
      </xdr:spPr>
    </xdr:pic>
    <xdr:clientData/>
  </xdr:twoCellAnchor>
  <xdr:twoCellAnchor editAs="oneCell">
    <xdr:from>
      <xdr:col>0</xdr:col>
      <xdr:colOff>6343650</xdr:colOff>
      <xdr:row>48</xdr:row>
      <xdr:rowOff>0</xdr:rowOff>
    </xdr:from>
    <xdr:to>
      <xdr:col>1</xdr:col>
      <xdr:colOff>0</xdr:colOff>
      <xdr:row>51</xdr:row>
      <xdr:rowOff>91890</xdr:rowOff>
    </xdr:to>
    <xdr:pic>
      <xdr:nvPicPr>
        <xdr:cNvPr id="6" name="Image 7" descr="Moniteur federal 2">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1382375"/>
          <a:ext cx="0" cy="549090"/>
        </a:xfrm>
        <a:prstGeom prst="rect">
          <a:avLst/>
        </a:prstGeom>
        <a:noFill/>
        <a:ln w="9525">
          <a:noFill/>
          <a:miter lim="800000"/>
          <a:headEnd/>
          <a:tailEnd/>
        </a:ln>
      </xdr:spPr>
    </xdr:pic>
    <xdr:clientData/>
  </xdr:twoCellAnchor>
  <xdr:twoCellAnchor editAs="oneCell">
    <xdr:from>
      <xdr:col>0</xdr:col>
      <xdr:colOff>6248400</xdr:colOff>
      <xdr:row>48</xdr:row>
      <xdr:rowOff>0</xdr:rowOff>
    </xdr:from>
    <xdr:to>
      <xdr:col>1</xdr:col>
      <xdr:colOff>0</xdr:colOff>
      <xdr:row>51</xdr:row>
      <xdr:rowOff>91890</xdr:rowOff>
    </xdr:to>
    <xdr:pic>
      <xdr:nvPicPr>
        <xdr:cNvPr id="7" name="Image 8" descr="Juge slalom">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1382375"/>
          <a:ext cx="0" cy="549090"/>
        </a:xfrm>
        <a:prstGeom prst="rect">
          <a:avLst/>
        </a:prstGeom>
        <a:noFill/>
        <a:ln w="9525">
          <a:noFill/>
          <a:miter lim="800000"/>
          <a:headEnd/>
          <a:tailEnd/>
        </a:ln>
      </xdr:spPr>
    </xdr:pic>
    <xdr:clientData/>
  </xdr:twoCellAnchor>
  <xdr:twoCellAnchor editAs="oneCell">
    <xdr:from>
      <xdr:col>0</xdr:col>
      <xdr:colOff>6257925</xdr:colOff>
      <xdr:row>48</xdr:row>
      <xdr:rowOff>0</xdr:rowOff>
    </xdr:from>
    <xdr:to>
      <xdr:col>1</xdr:col>
      <xdr:colOff>0</xdr:colOff>
      <xdr:row>51</xdr:row>
      <xdr:rowOff>91890</xdr:rowOff>
    </xdr:to>
    <xdr:pic>
      <xdr:nvPicPr>
        <xdr:cNvPr id="8" name="Image 9" descr="Juge slalom">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1382375"/>
          <a:ext cx="0" cy="549090"/>
        </a:xfrm>
        <a:prstGeom prst="rect">
          <a:avLst/>
        </a:prstGeom>
        <a:noFill/>
        <a:ln w="9525">
          <a:noFill/>
          <a:miter lim="800000"/>
          <a:headEnd/>
          <a:tailEnd/>
        </a:ln>
      </xdr:spPr>
    </xdr:pic>
    <xdr:clientData/>
  </xdr:twoCellAnchor>
  <xdr:twoCellAnchor editAs="oneCell">
    <xdr:from>
      <xdr:col>0</xdr:col>
      <xdr:colOff>6257925</xdr:colOff>
      <xdr:row>48</xdr:row>
      <xdr:rowOff>0</xdr:rowOff>
    </xdr:from>
    <xdr:to>
      <xdr:col>1</xdr:col>
      <xdr:colOff>0</xdr:colOff>
      <xdr:row>51</xdr:row>
      <xdr:rowOff>87406</xdr:rowOff>
    </xdr:to>
    <xdr:pic>
      <xdr:nvPicPr>
        <xdr:cNvPr id="9" name="Image 10" descr="Commisaire de course">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1382375"/>
          <a:ext cx="0" cy="544606"/>
        </a:xfrm>
        <a:prstGeom prst="rect">
          <a:avLst/>
        </a:prstGeom>
        <a:noFill/>
        <a:ln w="9525">
          <a:noFill/>
          <a:miter lim="800000"/>
          <a:headEnd/>
          <a:tailEnd/>
        </a:ln>
      </xdr:spPr>
    </xdr:pic>
    <xdr:clientData/>
  </xdr:twoCellAnchor>
  <xdr:twoCellAnchor>
    <xdr:from>
      <xdr:col>0</xdr:col>
      <xdr:colOff>66675</xdr:colOff>
      <xdr:row>46</xdr:row>
      <xdr:rowOff>0</xdr:rowOff>
    </xdr:from>
    <xdr:to>
      <xdr:col>5</xdr:col>
      <xdr:colOff>209550</xdr:colOff>
      <xdr:row>46</xdr:row>
      <xdr:rowOff>28575</xdr:rowOff>
    </xdr:to>
    <xdr:pic>
      <xdr:nvPicPr>
        <xdr:cNvPr id="11" name="Image 461" descr="logo-nageev-quadri">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0944225"/>
          <a:ext cx="1866900" cy="28575"/>
        </a:xfrm>
        <a:prstGeom prst="rect">
          <a:avLst/>
        </a:prstGeom>
        <a:noFill/>
        <a:ln w="9525">
          <a:noFill/>
          <a:miter lim="800000"/>
          <a:headEnd/>
          <a:tailEnd/>
        </a:ln>
      </xdr:spPr>
    </xdr:pic>
    <xdr:clientData/>
  </xdr:twoCellAnchor>
  <xdr:twoCellAnchor editAs="oneCell">
    <xdr:from>
      <xdr:col>0</xdr:col>
      <xdr:colOff>197225</xdr:colOff>
      <xdr:row>41</xdr:row>
      <xdr:rowOff>134470</xdr:rowOff>
    </xdr:from>
    <xdr:to>
      <xdr:col>8</xdr:col>
      <xdr:colOff>352424</xdr:colOff>
      <xdr:row>46</xdr:row>
      <xdr:rowOff>197949</xdr:rowOff>
    </xdr:to>
    <xdr:pic>
      <xdr:nvPicPr>
        <xdr:cNvPr id="12" name="Image 11" descr="logoFC-nageev_FFESSM-quadri.png">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8" cstate="print"/>
        <a:stretch>
          <a:fillRect/>
        </a:stretch>
      </xdr:blipFill>
      <xdr:spPr>
        <a:xfrm>
          <a:off x="197225" y="10240495"/>
          <a:ext cx="3022224" cy="901678"/>
        </a:xfrm>
        <a:prstGeom prst="rect">
          <a:avLst/>
        </a:prstGeom>
      </xdr:spPr>
    </xdr:pic>
    <xdr:clientData/>
  </xdr:twoCellAnchor>
  <xdr:twoCellAnchor editAs="oneCell">
    <xdr:from>
      <xdr:col>1</xdr:col>
      <xdr:colOff>6229350</xdr:colOff>
      <xdr:row>48</xdr:row>
      <xdr:rowOff>0</xdr:rowOff>
    </xdr:from>
    <xdr:to>
      <xdr:col>2</xdr:col>
      <xdr:colOff>0</xdr:colOff>
      <xdr:row>51</xdr:row>
      <xdr:rowOff>91890</xdr:rowOff>
    </xdr:to>
    <xdr:pic>
      <xdr:nvPicPr>
        <xdr:cNvPr id="13" name="Image 4" descr="Flotteur or">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1382375"/>
          <a:ext cx="0" cy="549090"/>
        </a:xfrm>
        <a:prstGeom prst="rect">
          <a:avLst/>
        </a:prstGeom>
        <a:noFill/>
        <a:ln w="9525">
          <a:noFill/>
          <a:miter lim="800000"/>
          <a:headEnd/>
          <a:tailEnd/>
        </a:ln>
      </xdr:spPr>
    </xdr:pic>
    <xdr:clientData/>
  </xdr:twoCellAnchor>
  <xdr:twoCellAnchor editAs="oneCell">
    <xdr:from>
      <xdr:col>1</xdr:col>
      <xdr:colOff>6067425</xdr:colOff>
      <xdr:row>48</xdr:row>
      <xdr:rowOff>0</xdr:rowOff>
    </xdr:from>
    <xdr:to>
      <xdr:col>2</xdr:col>
      <xdr:colOff>0</xdr:colOff>
      <xdr:row>51</xdr:row>
      <xdr:rowOff>96931</xdr:rowOff>
    </xdr:to>
    <xdr:pic>
      <xdr:nvPicPr>
        <xdr:cNvPr id="14" name="Image 5" descr="Initiateur">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1382375"/>
          <a:ext cx="0" cy="554131"/>
        </a:xfrm>
        <a:prstGeom prst="rect">
          <a:avLst/>
        </a:prstGeom>
        <a:noFill/>
        <a:ln w="9525">
          <a:noFill/>
          <a:miter lim="800000"/>
          <a:headEnd/>
          <a:tailEnd/>
        </a:ln>
      </xdr:spPr>
    </xdr:pic>
    <xdr:clientData/>
  </xdr:twoCellAnchor>
  <xdr:twoCellAnchor editAs="oneCell">
    <xdr:from>
      <xdr:col>1</xdr:col>
      <xdr:colOff>6153150</xdr:colOff>
      <xdr:row>48</xdr:row>
      <xdr:rowOff>0</xdr:rowOff>
    </xdr:from>
    <xdr:to>
      <xdr:col>2</xdr:col>
      <xdr:colOff>0</xdr:colOff>
      <xdr:row>51</xdr:row>
      <xdr:rowOff>106456</xdr:rowOff>
    </xdr:to>
    <xdr:pic>
      <xdr:nvPicPr>
        <xdr:cNvPr id="15" name="Image 6" descr="Moniteur federal 1">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1382375"/>
          <a:ext cx="0" cy="563656"/>
        </a:xfrm>
        <a:prstGeom prst="rect">
          <a:avLst/>
        </a:prstGeom>
        <a:noFill/>
        <a:ln w="9525">
          <a:noFill/>
          <a:miter lim="800000"/>
          <a:headEnd/>
          <a:tailEnd/>
        </a:ln>
      </xdr:spPr>
    </xdr:pic>
    <xdr:clientData/>
  </xdr:twoCellAnchor>
  <xdr:twoCellAnchor editAs="oneCell">
    <xdr:from>
      <xdr:col>1</xdr:col>
      <xdr:colOff>6343650</xdr:colOff>
      <xdr:row>48</xdr:row>
      <xdr:rowOff>0</xdr:rowOff>
    </xdr:from>
    <xdr:to>
      <xdr:col>2</xdr:col>
      <xdr:colOff>0</xdr:colOff>
      <xdr:row>51</xdr:row>
      <xdr:rowOff>91890</xdr:rowOff>
    </xdr:to>
    <xdr:pic>
      <xdr:nvPicPr>
        <xdr:cNvPr id="16" name="Image 7" descr="Moniteur federal 2">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1382375"/>
          <a:ext cx="0" cy="549090"/>
        </a:xfrm>
        <a:prstGeom prst="rect">
          <a:avLst/>
        </a:prstGeom>
        <a:noFill/>
        <a:ln w="9525">
          <a:noFill/>
          <a:miter lim="800000"/>
          <a:headEnd/>
          <a:tailEnd/>
        </a:ln>
      </xdr:spPr>
    </xdr:pic>
    <xdr:clientData/>
  </xdr:twoCellAnchor>
  <xdr:twoCellAnchor editAs="oneCell">
    <xdr:from>
      <xdr:col>1</xdr:col>
      <xdr:colOff>6248400</xdr:colOff>
      <xdr:row>48</xdr:row>
      <xdr:rowOff>0</xdr:rowOff>
    </xdr:from>
    <xdr:to>
      <xdr:col>2</xdr:col>
      <xdr:colOff>0</xdr:colOff>
      <xdr:row>51</xdr:row>
      <xdr:rowOff>91890</xdr:rowOff>
    </xdr:to>
    <xdr:pic>
      <xdr:nvPicPr>
        <xdr:cNvPr id="17" name="Image 8" descr="Juge slalom">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1382375"/>
          <a:ext cx="0" cy="549090"/>
        </a:xfrm>
        <a:prstGeom prst="rect">
          <a:avLst/>
        </a:prstGeom>
        <a:noFill/>
        <a:ln w="9525">
          <a:noFill/>
          <a:miter lim="800000"/>
          <a:headEnd/>
          <a:tailEnd/>
        </a:ln>
      </xdr:spPr>
    </xdr:pic>
    <xdr:clientData/>
  </xdr:twoCellAnchor>
  <xdr:twoCellAnchor editAs="oneCell">
    <xdr:from>
      <xdr:col>1</xdr:col>
      <xdr:colOff>6257925</xdr:colOff>
      <xdr:row>48</xdr:row>
      <xdr:rowOff>0</xdr:rowOff>
    </xdr:from>
    <xdr:to>
      <xdr:col>2</xdr:col>
      <xdr:colOff>0</xdr:colOff>
      <xdr:row>51</xdr:row>
      <xdr:rowOff>91890</xdr:rowOff>
    </xdr:to>
    <xdr:pic>
      <xdr:nvPicPr>
        <xdr:cNvPr id="18" name="Image 9" descr="Juge slalom">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1382375"/>
          <a:ext cx="0" cy="549090"/>
        </a:xfrm>
        <a:prstGeom prst="rect">
          <a:avLst/>
        </a:prstGeom>
        <a:noFill/>
        <a:ln w="9525">
          <a:noFill/>
          <a:miter lim="800000"/>
          <a:headEnd/>
          <a:tailEnd/>
        </a:ln>
      </xdr:spPr>
    </xdr:pic>
    <xdr:clientData/>
  </xdr:twoCellAnchor>
  <xdr:twoCellAnchor editAs="oneCell">
    <xdr:from>
      <xdr:col>1</xdr:col>
      <xdr:colOff>6257925</xdr:colOff>
      <xdr:row>48</xdr:row>
      <xdr:rowOff>0</xdr:rowOff>
    </xdr:from>
    <xdr:to>
      <xdr:col>2</xdr:col>
      <xdr:colOff>0</xdr:colOff>
      <xdr:row>51</xdr:row>
      <xdr:rowOff>87406</xdr:rowOff>
    </xdr:to>
    <xdr:pic>
      <xdr:nvPicPr>
        <xdr:cNvPr id="19" name="Image 10" descr="Commisaire de course">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1382375"/>
          <a:ext cx="0" cy="544606"/>
        </a:xfrm>
        <a:prstGeom prst="rect">
          <a:avLst/>
        </a:prstGeom>
        <a:noFill/>
        <a:ln w="9525">
          <a:noFill/>
          <a:miter lim="800000"/>
          <a:headEnd/>
          <a:tailEnd/>
        </a:ln>
      </xdr:spPr>
    </xdr:pic>
    <xdr:clientData/>
  </xdr:twoCellAnchor>
  <xdr:twoCellAnchor>
    <xdr:from>
      <xdr:col>17</xdr:col>
      <xdr:colOff>333487</xdr:colOff>
      <xdr:row>0</xdr:row>
      <xdr:rowOff>119230</xdr:rowOff>
    </xdr:from>
    <xdr:to>
      <xdr:col>21</xdr:col>
      <xdr:colOff>51546</xdr:colOff>
      <xdr:row>4</xdr:row>
      <xdr:rowOff>68131</xdr:rowOff>
    </xdr:to>
    <xdr:pic>
      <xdr:nvPicPr>
        <xdr:cNvPr id="22" name="Image 36">
          <a:extLst>
            <a:ext uri="{FF2B5EF4-FFF2-40B4-BE49-F238E27FC236}">
              <a16:creationId xmlns:a16="http://schemas.microsoft.com/office/drawing/2014/main" id="{7FE1EE22-76D0-4CDE-B767-D9F3C9706BA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63322" y="119230"/>
          <a:ext cx="1259989"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287767</xdr:colOff>
      <xdr:row>0</xdr:row>
      <xdr:rowOff>81130</xdr:rowOff>
    </xdr:from>
    <xdr:to>
      <xdr:col>3</xdr:col>
      <xdr:colOff>325867</xdr:colOff>
      <xdr:row>4</xdr:row>
      <xdr:rowOff>90991</xdr:rowOff>
    </xdr:to>
    <xdr:pic>
      <xdr:nvPicPr>
        <xdr:cNvPr id="23" name="Image 35">
          <a:extLst>
            <a:ext uri="{FF2B5EF4-FFF2-40B4-BE49-F238E27FC236}">
              <a16:creationId xmlns:a16="http://schemas.microsoft.com/office/drawing/2014/main" id="{9DAFF0F3-17B9-44D8-AA23-D095758145A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93955" y="81130"/>
          <a:ext cx="809065"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56</xdr:row>
      <xdr:rowOff>0</xdr:rowOff>
    </xdr:from>
    <xdr:to>
      <xdr:col>1</xdr:col>
      <xdr:colOff>0</xdr:colOff>
      <xdr:row>59</xdr:row>
      <xdr:rowOff>91890</xdr:rowOff>
    </xdr:to>
    <xdr:pic>
      <xdr:nvPicPr>
        <xdr:cNvPr id="3" name="Image 4" descr="Flotteur or">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9801225"/>
          <a:ext cx="0" cy="549090"/>
        </a:xfrm>
        <a:prstGeom prst="rect">
          <a:avLst/>
        </a:prstGeom>
        <a:noFill/>
        <a:ln w="9525">
          <a:noFill/>
          <a:miter lim="800000"/>
          <a:headEnd/>
          <a:tailEnd/>
        </a:ln>
      </xdr:spPr>
    </xdr:pic>
    <xdr:clientData/>
  </xdr:twoCellAnchor>
  <xdr:twoCellAnchor editAs="oneCell">
    <xdr:from>
      <xdr:col>0</xdr:col>
      <xdr:colOff>6067425</xdr:colOff>
      <xdr:row>56</xdr:row>
      <xdr:rowOff>0</xdr:rowOff>
    </xdr:from>
    <xdr:to>
      <xdr:col>1</xdr:col>
      <xdr:colOff>0</xdr:colOff>
      <xdr:row>59</xdr:row>
      <xdr:rowOff>96931</xdr:rowOff>
    </xdr:to>
    <xdr:pic>
      <xdr:nvPicPr>
        <xdr:cNvPr id="4" name="Image 5" descr="Initiateur">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9801225"/>
          <a:ext cx="0" cy="554131"/>
        </a:xfrm>
        <a:prstGeom prst="rect">
          <a:avLst/>
        </a:prstGeom>
        <a:noFill/>
        <a:ln w="9525">
          <a:noFill/>
          <a:miter lim="800000"/>
          <a:headEnd/>
          <a:tailEnd/>
        </a:ln>
      </xdr:spPr>
    </xdr:pic>
    <xdr:clientData/>
  </xdr:twoCellAnchor>
  <xdr:twoCellAnchor editAs="oneCell">
    <xdr:from>
      <xdr:col>0</xdr:col>
      <xdr:colOff>6153150</xdr:colOff>
      <xdr:row>56</xdr:row>
      <xdr:rowOff>0</xdr:rowOff>
    </xdr:from>
    <xdr:to>
      <xdr:col>1</xdr:col>
      <xdr:colOff>0</xdr:colOff>
      <xdr:row>59</xdr:row>
      <xdr:rowOff>106456</xdr:rowOff>
    </xdr:to>
    <xdr:pic>
      <xdr:nvPicPr>
        <xdr:cNvPr id="5" name="Image 6" descr="Moniteur federal 1">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9801225"/>
          <a:ext cx="0" cy="563656"/>
        </a:xfrm>
        <a:prstGeom prst="rect">
          <a:avLst/>
        </a:prstGeom>
        <a:noFill/>
        <a:ln w="9525">
          <a:noFill/>
          <a:miter lim="800000"/>
          <a:headEnd/>
          <a:tailEnd/>
        </a:ln>
      </xdr:spPr>
    </xdr:pic>
    <xdr:clientData/>
  </xdr:twoCellAnchor>
  <xdr:twoCellAnchor editAs="oneCell">
    <xdr:from>
      <xdr:col>0</xdr:col>
      <xdr:colOff>6343650</xdr:colOff>
      <xdr:row>56</xdr:row>
      <xdr:rowOff>0</xdr:rowOff>
    </xdr:from>
    <xdr:to>
      <xdr:col>1</xdr:col>
      <xdr:colOff>0</xdr:colOff>
      <xdr:row>59</xdr:row>
      <xdr:rowOff>91890</xdr:rowOff>
    </xdr:to>
    <xdr:pic>
      <xdr:nvPicPr>
        <xdr:cNvPr id="6" name="Image 7" descr="Moniteur federal 2">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9801225"/>
          <a:ext cx="0" cy="549090"/>
        </a:xfrm>
        <a:prstGeom prst="rect">
          <a:avLst/>
        </a:prstGeom>
        <a:noFill/>
        <a:ln w="9525">
          <a:noFill/>
          <a:miter lim="800000"/>
          <a:headEnd/>
          <a:tailEnd/>
        </a:ln>
      </xdr:spPr>
    </xdr:pic>
    <xdr:clientData/>
  </xdr:twoCellAnchor>
  <xdr:twoCellAnchor editAs="oneCell">
    <xdr:from>
      <xdr:col>0</xdr:col>
      <xdr:colOff>6248400</xdr:colOff>
      <xdr:row>56</xdr:row>
      <xdr:rowOff>0</xdr:rowOff>
    </xdr:from>
    <xdr:to>
      <xdr:col>1</xdr:col>
      <xdr:colOff>0</xdr:colOff>
      <xdr:row>59</xdr:row>
      <xdr:rowOff>91890</xdr:rowOff>
    </xdr:to>
    <xdr:pic>
      <xdr:nvPicPr>
        <xdr:cNvPr id="7" name="Image 8" descr="Juge slalom">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9801225"/>
          <a:ext cx="0" cy="549090"/>
        </a:xfrm>
        <a:prstGeom prst="rect">
          <a:avLst/>
        </a:prstGeom>
        <a:noFill/>
        <a:ln w="9525">
          <a:noFill/>
          <a:miter lim="800000"/>
          <a:headEnd/>
          <a:tailEnd/>
        </a:ln>
      </xdr:spPr>
    </xdr:pic>
    <xdr:clientData/>
  </xdr:twoCellAnchor>
  <xdr:twoCellAnchor editAs="oneCell">
    <xdr:from>
      <xdr:col>0</xdr:col>
      <xdr:colOff>6257925</xdr:colOff>
      <xdr:row>56</xdr:row>
      <xdr:rowOff>0</xdr:rowOff>
    </xdr:from>
    <xdr:to>
      <xdr:col>1</xdr:col>
      <xdr:colOff>0</xdr:colOff>
      <xdr:row>59</xdr:row>
      <xdr:rowOff>91890</xdr:rowOff>
    </xdr:to>
    <xdr:pic>
      <xdr:nvPicPr>
        <xdr:cNvPr id="8" name="Image 9" descr="Juge slalom">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9801225"/>
          <a:ext cx="0" cy="549090"/>
        </a:xfrm>
        <a:prstGeom prst="rect">
          <a:avLst/>
        </a:prstGeom>
        <a:noFill/>
        <a:ln w="9525">
          <a:noFill/>
          <a:miter lim="800000"/>
          <a:headEnd/>
          <a:tailEnd/>
        </a:ln>
      </xdr:spPr>
    </xdr:pic>
    <xdr:clientData/>
  </xdr:twoCellAnchor>
  <xdr:twoCellAnchor editAs="oneCell">
    <xdr:from>
      <xdr:col>0</xdr:col>
      <xdr:colOff>6257925</xdr:colOff>
      <xdr:row>56</xdr:row>
      <xdr:rowOff>0</xdr:rowOff>
    </xdr:from>
    <xdr:to>
      <xdr:col>1</xdr:col>
      <xdr:colOff>0</xdr:colOff>
      <xdr:row>59</xdr:row>
      <xdr:rowOff>87406</xdr:rowOff>
    </xdr:to>
    <xdr:pic>
      <xdr:nvPicPr>
        <xdr:cNvPr id="9" name="Image 10" descr="Commisaire de course">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9801225"/>
          <a:ext cx="0" cy="544606"/>
        </a:xfrm>
        <a:prstGeom prst="rect">
          <a:avLst/>
        </a:prstGeom>
        <a:noFill/>
        <a:ln w="9525">
          <a:noFill/>
          <a:miter lim="800000"/>
          <a:headEnd/>
          <a:tailEnd/>
        </a:ln>
      </xdr:spPr>
    </xdr:pic>
    <xdr:clientData/>
  </xdr:twoCellAnchor>
  <xdr:twoCellAnchor>
    <xdr:from>
      <xdr:col>0</xdr:col>
      <xdr:colOff>66675</xdr:colOff>
      <xdr:row>54</xdr:row>
      <xdr:rowOff>0</xdr:rowOff>
    </xdr:from>
    <xdr:to>
      <xdr:col>5</xdr:col>
      <xdr:colOff>209550</xdr:colOff>
      <xdr:row>54</xdr:row>
      <xdr:rowOff>28575</xdr:rowOff>
    </xdr:to>
    <xdr:pic>
      <xdr:nvPicPr>
        <xdr:cNvPr id="11" name="Image 461" descr="logo-nageev-quadri">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9363075"/>
          <a:ext cx="1866900" cy="28575"/>
        </a:xfrm>
        <a:prstGeom prst="rect">
          <a:avLst/>
        </a:prstGeom>
        <a:noFill/>
        <a:ln w="9525">
          <a:noFill/>
          <a:miter lim="800000"/>
          <a:headEnd/>
          <a:tailEnd/>
        </a:ln>
      </xdr:spPr>
    </xdr:pic>
    <xdr:clientData/>
  </xdr:twoCellAnchor>
  <xdr:twoCellAnchor editAs="oneCell">
    <xdr:from>
      <xdr:col>0</xdr:col>
      <xdr:colOff>197225</xdr:colOff>
      <xdr:row>49</xdr:row>
      <xdr:rowOff>134470</xdr:rowOff>
    </xdr:from>
    <xdr:to>
      <xdr:col>8</xdr:col>
      <xdr:colOff>352424</xdr:colOff>
      <xdr:row>54</xdr:row>
      <xdr:rowOff>197949</xdr:rowOff>
    </xdr:to>
    <xdr:pic>
      <xdr:nvPicPr>
        <xdr:cNvPr id="12" name="Image 11" descr="logoFC-nageev_FFESSM-quadri.png">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197225" y="8659345"/>
          <a:ext cx="3022224" cy="901679"/>
        </a:xfrm>
        <a:prstGeom prst="rect">
          <a:avLst/>
        </a:prstGeom>
      </xdr:spPr>
    </xdr:pic>
    <xdr:clientData/>
  </xdr:twoCellAnchor>
  <xdr:twoCellAnchor editAs="oneCell">
    <xdr:from>
      <xdr:col>1</xdr:col>
      <xdr:colOff>6229350</xdr:colOff>
      <xdr:row>56</xdr:row>
      <xdr:rowOff>0</xdr:rowOff>
    </xdr:from>
    <xdr:to>
      <xdr:col>2</xdr:col>
      <xdr:colOff>0</xdr:colOff>
      <xdr:row>59</xdr:row>
      <xdr:rowOff>91890</xdr:rowOff>
    </xdr:to>
    <xdr:pic>
      <xdr:nvPicPr>
        <xdr:cNvPr id="13" name="Image 4" descr="Flotteur or">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9801225"/>
          <a:ext cx="0" cy="549090"/>
        </a:xfrm>
        <a:prstGeom prst="rect">
          <a:avLst/>
        </a:prstGeom>
        <a:noFill/>
        <a:ln w="9525">
          <a:noFill/>
          <a:miter lim="800000"/>
          <a:headEnd/>
          <a:tailEnd/>
        </a:ln>
      </xdr:spPr>
    </xdr:pic>
    <xdr:clientData/>
  </xdr:twoCellAnchor>
  <xdr:twoCellAnchor editAs="oneCell">
    <xdr:from>
      <xdr:col>1</xdr:col>
      <xdr:colOff>6067425</xdr:colOff>
      <xdr:row>56</xdr:row>
      <xdr:rowOff>0</xdr:rowOff>
    </xdr:from>
    <xdr:to>
      <xdr:col>2</xdr:col>
      <xdr:colOff>0</xdr:colOff>
      <xdr:row>59</xdr:row>
      <xdr:rowOff>96931</xdr:rowOff>
    </xdr:to>
    <xdr:pic>
      <xdr:nvPicPr>
        <xdr:cNvPr id="14" name="Image 5" descr="Initiateur">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9801225"/>
          <a:ext cx="0" cy="554131"/>
        </a:xfrm>
        <a:prstGeom prst="rect">
          <a:avLst/>
        </a:prstGeom>
        <a:noFill/>
        <a:ln w="9525">
          <a:noFill/>
          <a:miter lim="800000"/>
          <a:headEnd/>
          <a:tailEnd/>
        </a:ln>
      </xdr:spPr>
    </xdr:pic>
    <xdr:clientData/>
  </xdr:twoCellAnchor>
  <xdr:twoCellAnchor editAs="oneCell">
    <xdr:from>
      <xdr:col>1</xdr:col>
      <xdr:colOff>6153150</xdr:colOff>
      <xdr:row>56</xdr:row>
      <xdr:rowOff>0</xdr:rowOff>
    </xdr:from>
    <xdr:to>
      <xdr:col>2</xdr:col>
      <xdr:colOff>0</xdr:colOff>
      <xdr:row>59</xdr:row>
      <xdr:rowOff>106456</xdr:rowOff>
    </xdr:to>
    <xdr:pic>
      <xdr:nvPicPr>
        <xdr:cNvPr id="15" name="Image 6" descr="Moniteur federal 1">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9801225"/>
          <a:ext cx="0" cy="563656"/>
        </a:xfrm>
        <a:prstGeom prst="rect">
          <a:avLst/>
        </a:prstGeom>
        <a:noFill/>
        <a:ln w="9525">
          <a:noFill/>
          <a:miter lim="800000"/>
          <a:headEnd/>
          <a:tailEnd/>
        </a:ln>
      </xdr:spPr>
    </xdr:pic>
    <xdr:clientData/>
  </xdr:twoCellAnchor>
  <xdr:twoCellAnchor editAs="oneCell">
    <xdr:from>
      <xdr:col>1</xdr:col>
      <xdr:colOff>6343650</xdr:colOff>
      <xdr:row>56</xdr:row>
      <xdr:rowOff>0</xdr:rowOff>
    </xdr:from>
    <xdr:to>
      <xdr:col>2</xdr:col>
      <xdr:colOff>0</xdr:colOff>
      <xdr:row>59</xdr:row>
      <xdr:rowOff>91890</xdr:rowOff>
    </xdr:to>
    <xdr:pic>
      <xdr:nvPicPr>
        <xdr:cNvPr id="16" name="Image 7" descr="Moniteur federal 2">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9801225"/>
          <a:ext cx="0" cy="549090"/>
        </a:xfrm>
        <a:prstGeom prst="rect">
          <a:avLst/>
        </a:prstGeom>
        <a:noFill/>
        <a:ln w="9525">
          <a:noFill/>
          <a:miter lim="800000"/>
          <a:headEnd/>
          <a:tailEnd/>
        </a:ln>
      </xdr:spPr>
    </xdr:pic>
    <xdr:clientData/>
  </xdr:twoCellAnchor>
  <xdr:twoCellAnchor editAs="oneCell">
    <xdr:from>
      <xdr:col>1</xdr:col>
      <xdr:colOff>6248400</xdr:colOff>
      <xdr:row>56</xdr:row>
      <xdr:rowOff>0</xdr:rowOff>
    </xdr:from>
    <xdr:to>
      <xdr:col>2</xdr:col>
      <xdr:colOff>0</xdr:colOff>
      <xdr:row>59</xdr:row>
      <xdr:rowOff>91890</xdr:rowOff>
    </xdr:to>
    <xdr:pic>
      <xdr:nvPicPr>
        <xdr:cNvPr id="17" name="Image 8" descr="Juge slalom">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9801225"/>
          <a:ext cx="0" cy="549090"/>
        </a:xfrm>
        <a:prstGeom prst="rect">
          <a:avLst/>
        </a:prstGeom>
        <a:noFill/>
        <a:ln w="9525">
          <a:noFill/>
          <a:miter lim="800000"/>
          <a:headEnd/>
          <a:tailEnd/>
        </a:ln>
      </xdr:spPr>
    </xdr:pic>
    <xdr:clientData/>
  </xdr:twoCellAnchor>
  <xdr:twoCellAnchor editAs="oneCell">
    <xdr:from>
      <xdr:col>1</xdr:col>
      <xdr:colOff>6257925</xdr:colOff>
      <xdr:row>56</xdr:row>
      <xdr:rowOff>0</xdr:rowOff>
    </xdr:from>
    <xdr:to>
      <xdr:col>2</xdr:col>
      <xdr:colOff>0</xdr:colOff>
      <xdr:row>59</xdr:row>
      <xdr:rowOff>91890</xdr:rowOff>
    </xdr:to>
    <xdr:pic>
      <xdr:nvPicPr>
        <xdr:cNvPr id="18" name="Image 9" descr="Juge slalom">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9801225"/>
          <a:ext cx="0" cy="549090"/>
        </a:xfrm>
        <a:prstGeom prst="rect">
          <a:avLst/>
        </a:prstGeom>
        <a:noFill/>
        <a:ln w="9525">
          <a:noFill/>
          <a:miter lim="800000"/>
          <a:headEnd/>
          <a:tailEnd/>
        </a:ln>
      </xdr:spPr>
    </xdr:pic>
    <xdr:clientData/>
  </xdr:twoCellAnchor>
  <xdr:twoCellAnchor editAs="oneCell">
    <xdr:from>
      <xdr:col>1</xdr:col>
      <xdr:colOff>6257925</xdr:colOff>
      <xdr:row>56</xdr:row>
      <xdr:rowOff>0</xdr:rowOff>
    </xdr:from>
    <xdr:to>
      <xdr:col>2</xdr:col>
      <xdr:colOff>0</xdr:colOff>
      <xdr:row>59</xdr:row>
      <xdr:rowOff>87406</xdr:rowOff>
    </xdr:to>
    <xdr:pic>
      <xdr:nvPicPr>
        <xdr:cNvPr id="19" name="Image 10" descr="Commisaire de course">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9801225"/>
          <a:ext cx="0" cy="544606"/>
        </a:xfrm>
        <a:prstGeom prst="rect">
          <a:avLst/>
        </a:prstGeom>
        <a:noFill/>
        <a:ln w="9525">
          <a:noFill/>
          <a:miter lim="800000"/>
          <a:headEnd/>
          <a:tailEnd/>
        </a:ln>
      </xdr:spPr>
    </xdr:pic>
    <xdr:clientData/>
  </xdr:twoCellAnchor>
  <xdr:twoCellAnchor>
    <xdr:from>
      <xdr:col>17</xdr:col>
      <xdr:colOff>279699</xdr:colOff>
      <xdr:row>0</xdr:row>
      <xdr:rowOff>146125</xdr:rowOff>
    </xdr:from>
    <xdr:to>
      <xdr:col>20</xdr:col>
      <xdr:colOff>385482</xdr:colOff>
      <xdr:row>4</xdr:row>
      <xdr:rowOff>95026</xdr:rowOff>
    </xdr:to>
    <xdr:pic>
      <xdr:nvPicPr>
        <xdr:cNvPr id="22" name="Image 36">
          <a:extLst>
            <a:ext uri="{FF2B5EF4-FFF2-40B4-BE49-F238E27FC236}">
              <a16:creationId xmlns:a16="http://schemas.microsoft.com/office/drawing/2014/main" id="{695C6198-3982-497B-805B-A1C20752BA7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09534" y="146125"/>
          <a:ext cx="1262230"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233979</xdr:colOff>
      <xdr:row>0</xdr:row>
      <xdr:rowOff>108025</xdr:rowOff>
    </xdr:from>
    <xdr:to>
      <xdr:col>3</xdr:col>
      <xdr:colOff>272078</xdr:colOff>
      <xdr:row>4</xdr:row>
      <xdr:rowOff>117886</xdr:rowOff>
    </xdr:to>
    <xdr:pic>
      <xdr:nvPicPr>
        <xdr:cNvPr id="23" name="Image 35">
          <a:extLst>
            <a:ext uri="{FF2B5EF4-FFF2-40B4-BE49-F238E27FC236}">
              <a16:creationId xmlns:a16="http://schemas.microsoft.com/office/drawing/2014/main" id="{D0520A9D-4817-4376-9967-3E4A4B909F8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0167" y="108025"/>
          <a:ext cx="809064"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318695</xdr:colOff>
      <xdr:row>0</xdr:row>
      <xdr:rowOff>92336</xdr:rowOff>
    </xdr:from>
    <xdr:to>
      <xdr:col>20</xdr:col>
      <xdr:colOff>328557</xdr:colOff>
      <xdr:row>4</xdr:row>
      <xdr:rowOff>43479</xdr:rowOff>
    </xdr:to>
    <xdr:pic>
      <xdr:nvPicPr>
        <xdr:cNvPr id="3" name="Image 36">
          <a:extLst>
            <a:ext uri="{FF2B5EF4-FFF2-40B4-BE49-F238E27FC236}">
              <a16:creationId xmlns:a16="http://schemas.microsoft.com/office/drawing/2014/main" id="{779D6EC8-5FAE-4727-A7FB-13A11F141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7119" y="92336"/>
          <a:ext cx="1273885" cy="677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162261</xdr:colOff>
      <xdr:row>0</xdr:row>
      <xdr:rowOff>54236</xdr:rowOff>
    </xdr:from>
    <xdr:to>
      <xdr:col>4</xdr:col>
      <xdr:colOff>154641</xdr:colOff>
      <xdr:row>4</xdr:row>
      <xdr:rowOff>66339</xdr:rowOff>
    </xdr:to>
    <xdr:pic>
      <xdr:nvPicPr>
        <xdr:cNvPr id="4" name="Image 35">
          <a:extLst>
            <a:ext uri="{FF2B5EF4-FFF2-40B4-BE49-F238E27FC236}">
              <a16:creationId xmlns:a16="http://schemas.microsoft.com/office/drawing/2014/main" id="{0D2A3FF4-4D38-4FDC-A3EC-942E293A97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0826" y="54236"/>
          <a:ext cx="817133" cy="738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3" name="Image 461" descr="logo-nageev-quadri">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828675" y="219075"/>
          <a:ext cx="2524125" cy="971550"/>
        </a:xfrm>
        <a:prstGeom prst="rect">
          <a:avLst/>
        </a:prstGeom>
        <a:noFill/>
        <a:ln w="9525">
          <a:noFill/>
          <a:miter lim="800000"/>
          <a:headEnd/>
          <a:tailEnd/>
        </a:ln>
      </xdr:spPr>
    </xdr:pic>
    <xdr:clientData/>
  </xdr:twoCellAnchor>
  <xdr:twoCellAnchor editAs="oneCell">
    <xdr:from>
      <xdr:col>0</xdr:col>
      <xdr:colOff>6229350</xdr:colOff>
      <xdr:row>77</xdr:row>
      <xdr:rowOff>0</xdr:rowOff>
    </xdr:from>
    <xdr:to>
      <xdr:col>1</xdr:col>
      <xdr:colOff>0</xdr:colOff>
      <xdr:row>80</xdr:row>
      <xdr:rowOff>91890</xdr:rowOff>
    </xdr:to>
    <xdr:pic>
      <xdr:nvPicPr>
        <xdr:cNvPr id="6" name="Image 4" descr="Flotteur or">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1514475" y="13277850"/>
          <a:ext cx="0" cy="552450"/>
        </a:xfrm>
        <a:prstGeom prst="rect">
          <a:avLst/>
        </a:prstGeom>
        <a:noFill/>
        <a:ln w="9525">
          <a:noFill/>
          <a:miter lim="800000"/>
          <a:headEnd/>
          <a:tailEnd/>
        </a:ln>
      </xdr:spPr>
    </xdr:pic>
    <xdr:clientData/>
  </xdr:twoCellAnchor>
  <xdr:twoCellAnchor editAs="oneCell">
    <xdr:from>
      <xdr:col>0</xdr:col>
      <xdr:colOff>6067425</xdr:colOff>
      <xdr:row>77</xdr:row>
      <xdr:rowOff>0</xdr:rowOff>
    </xdr:from>
    <xdr:to>
      <xdr:col>1</xdr:col>
      <xdr:colOff>2614</xdr:colOff>
      <xdr:row>80</xdr:row>
      <xdr:rowOff>96931</xdr:rowOff>
    </xdr:to>
    <xdr:pic>
      <xdr:nvPicPr>
        <xdr:cNvPr id="7" name="Image 5" descr="Initiateur">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1514475" y="13201650"/>
          <a:ext cx="0" cy="561975"/>
        </a:xfrm>
        <a:prstGeom prst="rect">
          <a:avLst/>
        </a:prstGeom>
        <a:noFill/>
        <a:ln w="9525">
          <a:noFill/>
          <a:miter lim="800000"/>
          <a:headEnd/>
          <a:tailEnd/>
        </a:ln>
      </xdr:spPr>
    </xdr:pic>
    <xdr:clientData/>
  </xdr:twoCellAnchor>
  <xdr:twoCellAnchor editAs="oneCell">
    <xdr:from>
      <xdr:col>0</xdr:col>
      <xdr:colOff>6153150</xdr:colOff>
      <xdr:row>77</xdr:row>
      <xdr:rowOff>0</xdr:rowOff>
    </xdr:from>
    <xdr:to>
      <xdr:col>1</xdr:col>
      <xdr:colOff>0</xdr:colOff>
      <xdr:row>80</xdr:row>
      <xdr:rowOff>106456</xdr:rowOff>
    </xdr:to>
    <xdr:pic>
      <xdr:nvPicPr>
        <xdr:cNvPr id="8" name="Image 6" descr="Moniteur federal 1">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1514475" y="13192125"/>
          <a:ext cx="0" cy="571500"/>
        </a:xfrm>
        <a:prstGeom prst="rect">
          <a:avLst/>
        </a:prstGeom>
        <a:noFill/>
        <a:ln w="9525">
          <a:noFill/>
          <a:miter lim="800000"/>
          <a:headEnd/>
          <a:tailEnd/>
        </a:ln>
      </xdr:spPr>
    </xdr:pic>
    <xdr:clientData/>
  </xdr:twoCellAnchor>
  <xdr:twoCellAnchor editAs="oneCell">
    <xdr:from>
      <xdr:col>0</xdr:col>
      <xdr:colOff>6343650</xdr:colOff>
      <xdr:row>77</xdr:row>
      <xdr:rowOff>0</xdr:rowOff>
    </xdr:from>
    <xdr:to>
      <xdr:col>1</xdr:col>
      <xdr:colOff>0</xdr:colOff>
      <xdr:row>80</xdr:row>
      <xdr:rowOff>91890</xdr:rowOff>
    </xdr:to>
    <xdr:pic>
      <xdr:nvPicPr>
        <xdr:cNvPr id="9" name="Image 7" descr="Moniteur federal 2">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1514475" y="13287375"/>
          <a:ext cx="0" cy="552450"/>
        </a:xfrm>
        <a:prstGeom prst="rect">
          <a:avLst/>
        </a:prstGeom>
        <a:noFill/>
        <a:ln w="9525">
          <a:noFill/>
          <a:miter lim="800000"/>
          <a:headEnd/>
          <a:tailEnd/>
        </a:ln>
      </xdr:spPr>
    </xdr:pic>
    <xdr:clientData/>
  </xdr:twoCellAnchor>
  <xdr:twoCellAnchor editAs="oneCell">
    <xdr:from>
      <xdr:col>0</xdr:col>
      <xdr:colOff>6248400</xdr:colOff>
      <xdr:row>77</xdr:row>
      <xdr:rowOff>0</xdr:rowOff>
    </xdr:from>
    <xdr:to>
      <xdr:col>1</xdr:col>
      <xdr:colOff>8964</xdr:colOff>
      <xdr:row>80</xdr:row>
      <xdr:rowOff>91890</xdr:rowOff>
    </xdr:to>
    <xdr:pic>
      <xdr:nvPicPr>
        <xdr:cNvPr id="10" name="Image 8" descr="Juge slalom">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1514475" y="13249275"/>
          <a:ext cx="0" cy="552450"/>
        </a:xfrm>
        <a:prstGeom prst="rect">
          <a:avLst/>
        </a:prstGeom>
        <a:noFill/>
        <a:ln w="9525">
          <a:noFill/>
          <a:miter lim="800000"/>
          <a:headEnd/>
          <a:tailEnd/>
        </a:ln>
      </xdr:spPr>
    </xdr:pic>
    <xdr:clientData/>
  </xdr:twoCellAnchor>
  <xdr:twoCellAnchor editAs="oneCell">
    <xdr:from>
      <xdr:col>0</xdr:col>
      <xdr:colOff>6257925</xdr:colOff>
      <xdr:row>77</xdr:row>
      <xdr:rowOff>0</xdr:rowOff>
    </xdr:from>
    <xdr:to>
      <xdr:col>1</xdr:col>
      <xdr:colOff>2614</xdr:colOff>
      <xdr:row>80</xdr:row>
      <xdr:rowOff>91890</xdr:rowOff>
    </xdr:to>
    <xdr:pic>
      <xdr:nvPicPr>
        <xdr:cNvPr id="11" name="Image 9" descr="Juge slalom">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1514475" y="13249275"/>
          <a:ext cx="0" cy="552450"/>
        </a:xfrm>
        <a:prstGeom prst="rect">
          <a:avLst/>
        </a:prstGeom>
        <a:noFill/>
        <a:ln w="9525">
          <a:noFill/>
          <a:miter lim="800000"/>
          <a:headEnd/>
          <a:tailEnd/>
        </a:ln>
      </xdr:spPr>
    </xdr:pic>
    <xdr:clientData/>
  </xdr:twoCellAnchor>
  <xdr:twoCellAnchor editAs="oneCell">
    <xdr:from>
      <xdr:col>0</xdr:col>
      <xdr:colOff>6257925</xdr:colOff>
      <xdr:row>77</xdr:row>
      <xdr:rowOff>0</xdr:rowOff>
    </xdr:from>
    <xdr:to>
      <xdr:col>1</xdr:col>
      <xdr:colOff>2614</xdr:colOff>
      <xdr:row>80</xdr:row>
      <xdr:rowOff>87406</xdr:rowOff>
    </xdr:to>
    <xdr:pic>
      <xdr:nvPicPr>
        <xdr:cNvPr id="12" name="Image 10" descr="Commisaire de course">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1514475" y="13211175"/>
          <a:ext cx="0" cy="552450"/>
        </a:xfrm>
        <a:prstGeom prst="rect">
          <a:avLst/>
        </a:prstGeom>
        <a:noFill/>
        <a:ln w="9525">
          <a:noFill/>
          <a:miter lim="800000"/>
          <a:headEnd/>
          <a:tailEnd/>
        </a:ln>
      </xdr:spPr>
    </xdr:pic>
    <xdr:clientData/>
  </xdr:twoCellAnchor>
  <xdr:twoCellAnchor>
    <xdr:from>
      <xdr:col>0</xdr:col>
      <xdr:colOff>66675</xdr:colOff>
      <xdr:row>75</xdr:row>
      <xdr:rowOff>0</xdr:rowOff>
    </xdr:from>
    <xdr:to>
      <xdr:col>5</xdr:col>
      <xdr:colOff>209550</xdr:colOff>
      <xdr:row>75</xdr:row>
      <xdr:rowOff>28575</xdr:rowOff>
    </xdr:to>
    <xdr:pic>
      <xdr:nvPicPr>
        <xdr:cNvPr id="16" name="Image 461" descr="logo-nageev-quadri">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18029"/>
          <a:ext cx="1868581" cy="28575"/>
        </a:xfrm>
        <a:prstGeom prst="rect">
          <a:avLst/>
        </a:prstGeom>
        <a:noFill/>
        <a:ln w="9525">
          <a:noFill/>
          <a:miter lim="800000"/>
          <a:headEnd/>
          <a:tailEnd/>
        </a:ln>
      </xdr:spPr>
    </xdr:pic>
    <xdr:clientData/>
  </xdr:twoCellAnchor>
  <xdr:twoCellAnchor editAs="oneCell">
    <xdr:from>
      <xdr:col>1</xdr:col>
      <xdr:colOff>6229350</xdr:colOff>
      <xdr:row>77</xdr:row>
      <xdr:rowOff>0</xdr:rowOff>
    </xdr:from>
    <xdr:to>
      <xdr:col>2</xdr:col>
      <xdr:colOff>0</xdr:colOff>
      <xdr:row>80</xdr:row>
      <xdr:rowOff>91890</xdr:rowOff>
    </xdr:to>
    <xdr:pic>
      <xdr:nvPicPr>
        <xdr:cNvPr id="18" name="Image 4" descr="Flotteur or">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4545235"/>
          <a:ext cx="1681" cy="562537"/>
        </a:xfrm>
        <a:prstGeom prst="rect">
          <a:avLst/>
        </a:prstGeom>
        <a:noFill/>
        <a:ln w="9525">
          <a:noFill/>
          <a:miter lim="800000"/>
          <a:headEnd/>
          <a:tailEnd/>
        </a:ln>
      </xdr:spPr>
    </xdr:pic>
    <xdr:clientData/>
  </xdr:twoCellAnchor>
  <xdr:twoCellAnchor editAs="oneCell">
    <xdr:from>
      <xdr:col>1</xdr:col>
      <xdr:colOff>6067425</xdr:colOff>
      <xdr:row>77</xdr:row>
      <xdr:rowOff>0</xdr:rowOff>
    </xdr:from>
    <xdr:to>
      <xdr:col>2</xdr:col>
      <xdr:colOff>0</xdr:colOff>
      <xdr:row>80</xdr:row>
      <xdr:rowOff>96931</xdr:rowOff>
    </xdr:to>
    <xdr:pic>
      <xdr:nvPicPr>
        <xdr:cNvPr id="19" name="Image 5" descr="Initiateur">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4545235"/>
          <a:ext cx="1681" cy="567578"/>
        </a:xfrm>
        <a:prstGeom prst="rect">
          <a:avLst/>
        </a:prstGeom>
        <a:noFill/>
        <a:ln w="9525">
          <a:noFill/>
          <a:miter lim="800000"/>
          <a:headEnd/>
          <a:tailEnd/>
        </a:ln>
      </xdr:spPr>
    </xdr:pic>
    <xdr:clientData/>
  </xdr:twoCellAnchor>
  <xdr:twoCellAnchor editAs="oneCell">
    <xdr:from>
      <xdr:col>1</xdr:col>
      <xdr:colOff>6153150</xdr:colOff>
      <xdr:row>77</xdr:row>
      <xdr:rowOff>0</xdr:rowOff>
    </xdr:from>
    <xdr:to>
      <xdr:col>2</xdr:col>
      <xdr:colOff>0</xdr:colOff>
      <xdr:row>80</xdr:row>
      <xdr:rowOff>106456</xdr:rowOff>
    </xdr:to>
    <xdr:pic>
      <xdr:nvPicPr>
        <xdr:cNvPr id="20" name="Image 6" descr="Moniteur federal 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4545235"/>
          <a:ext cx="1681" cy="577103"/>
        </a:xfrm>
        <a:prstGeom prst="rect">
          <a:avLst/>
        </a:prstGeom>
        <a:noFill/>
        <a:ln w="9525">
          <a:noFill/>
          <a:miter lim="800000"/>
          <a:headEnd/>
          <a:tailEnd/>
        </a:ln>
      </xdr:spPr>
    </xdr:pic>
    <xdr:clientData/>
  </xdr:twoCellAnchor>
  <xdr:twoCellAnchor editAs="oneCell">
    <xdr:from>
      <xdr:col>1</xdr:col>
      <xdr:colOff>6343650</xdr:colOff>
      <xdr:row>77</xdr:row>
      <xdr:rowOff>0</xdr:rowOff>
    </xdr:from>
    <xdr:to>
      <xdr:col>2</xdr:col>
      <xdr:colOff>0</xdr:colOff>
      <xdr:row>80</xdr:row>
      <xdr:rowOff>91890</xdr:rowOff>
    </xdr:to>
    <xdr:pic>
      <xdr:nvPicPr>
        <xdr:cNvPr id="21" name="Image 7" descr="Moniteur federal 2">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4545235"/>
          <a:ext cx="1681" cy="562537"/>
        </a:xfrm>
        <a:prstGeom prst="rect">
          <a:avLst/>
        </a:prstGeom>
        <a:noFill/>
        <a:ln w="9525">
          <a:noFill/>
          <a:miter lim="800000"/>
          <a:headEnd/>
          <a:tailEnd/>
        </a:ln>
      </xdr:spPr>
    </xdr:pic>
    <xdr:clientData/>
  </xdr:twoCellAnchor>
  <xdr:twoCellAnchor editAs="oneCell">
    <xdr:from>
      <xdr:col>1</xdr:col>
      <xdr:colOff>6248400</xdr:colOff>
      <xdr:row>77</xdr:row>
      <xdr:rowOff>0</xdr:rowOff>
    </xdr:from>
    <xdr:to>
      <xdr:col>2</xdr:col>
      <xdr:colOff>0</xdr:colOff>
      <xdr:row>80</xdr:row>
      <xdr:rowOff>91890</xdr:rowOff>
    </xdr:to>
    <xdr:pic>
      <xdr:nvPicPr>
        <xdr:cNvPr id="22" name="Image 8" descr="Juge slalom">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545235"/>
          <a:ext cx="1681" cy="562537"/>
        </a:xfrm>
        <a:prstGeom prst="rect">
          <a:avLst/>
        </a:prstGeom>
        <a:noFill/>
        <a:ln w="9525">
          <a:noFill/>
          <a:miter lim="800000"/>
          <a:headEnd/>
          <a:tailEnd/>
        </a:ln>
      </xdr:spPr>
    </xdr:pic>
    <xdr:clientData/>
  </xdr:twoCellAnchor>
  <xdr:twoCellAnchor editAs="oneCell">
    <xdr:from>
      <xdr:col>1</xdr:col>
      <xdr:colOff>6257925</xdr:colOff>
      <xdr:row>77</xdr:row>
      <xdr:rowOff>0</xdr:rowOff>
    </xdr:from>
    <xdr:to>
      <xdr:col>2</xdr:col>
      <xdr:colOff>0</xdr:colOff>
      <xdr:row>80</xdr:row>
      <xdr:rowOff>91890</xdr:rowOff>
    </xdr:to>
    <xdr:pic>
      <xdr:nvPicPr>
        <xdr:cNvPr id="23" name="Image 9" descr="Juge slalom">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545235"/>
          <a:ext cx="1681" cy="562537"/>
        </a:xfrm>
        <a:prstGeom prst="rect">
          <a:avLst/>
        </a:prstGeom>
        <a:noFill/>
        <a:ln w="9525">
          <a:noFill/>
          <a:miter lim="800000"/>
          <a:headEnd/>
          <a:tailEnd/>
        </a:ln>
      </xdr:spPr>
    </xdr:pic>
    <xdr:clientData/>
  </xdr:twoCellAnchor>
  <xdr:twoCellAnchor editAs="oneCell">
    <xdr:from>
      <xdr:col>1</xdr:col>
      <xdr:colOff>6257925</xdr:colOff>
      <xdr:row>77</xdr:row>
      <xdr:rowOff>0</xdr:rowOff>
    </xdr:from>
    <xdr:to>
      <xdr:col>2</xdr:col>
      <xdr:colOff>0</xdr:colOff>
      <xdr:row>80</xdr:row>
      <xdr:rowOff>87406</xdr:rowOff>
    </xdr:to>
    <xdr:pic>
      <xdr:nvPicPr>
        <xdr:cNvPr id="24" name="Image 10" descr="Commisaire de course">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4545235"/>
          <a:ext cx="1681" cy="558053"/>
        </a:xfrm>
        <a:prstGeom prst="rect">
          <a:avLst/>
        </a:prstGeom>
        <a:noFill/>
        <a:ln w="9525">
          <a:noFill/>
          <a:miter lim="800000"/>
          <a:headEnd/>
          <a:tailEnd/>
        </a:ln>
      </xdr:spPr>
    </xdr:pic>
    <xdr:clientData/>
  </xdr:twoCellAnchor>
  <xdr:twoCellAnchor>
    <xdr:from>
      <xdr:col>17</xdr:col>
      <xdr:colOff>190052</xdr:colOff>
      <xdr:row>0</xdr:row>
      <xdr:rowOff>119230</xdr:rowOff>
    </xdr:from>
    <xdr:to>
      <xdr:col>20</xdr:col>
      <xdr:colOff>293594</xdr:colOff>
      <xdr:row>4</xdr:row>
      <xdr:rowOff>58271</xdr:rowOff>
    </xdr:to>
    <xdr:pic>
      <xdr:nvPicPr>
        <xdr:cNvPr id="27" name="Image 36">
          <a:extLst>
            <a:ext uri="{FF2B5EF4-FFF2-40B4-BE49-F238E27FC236}">
              <a16:creationId xmlns:a16="http://schemas.microsoft.com/office/drawing/2014/main" id="{45ABDCD6-B3BD-48EB-8DD6-D14B876A5D1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19887" y="119230"/>
          <a:ext cx="1259989" cy="66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144332</xdr:colOff>
      <xdr:row>0</xdr:row>
      <xdr:rowOff>81130</xdr:rowOff>
    </xdr:from>
    <xdr:to>
      <xdr:col>3</xdr:col>
      <xdr:colOff>182432</xdr:colOff>
      <xdr:row>4</xdr:row>
      <xdr:rowOff>81131</xdr:rowOff>
    </xdr:to>
    <xdr:pic>
      <xdr:nvPicPr>
        <xdr:cNvPr id="28" name="Image 35">
          <a:extLst>
            <a:ext uri="{FF2B5EF4-FFF2-40B4-BE49-F238E27FC236}">
              <a16:creationId xmlns:a16="http://schemas.microsoft.com/office/drawing/2014/main" id="{BBF73931-B546-499F-98AF-EC712BA8E64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50520" y="81130"/>
          <a:ext cx="809065" cy="726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293146</xdr:colOff>
      <xdr:row>70</xdr:row>
      <xdr:rowOff>11654</xdr:rowOff>
    </xdr:from>
    <xdr:to>
      <xdr:col>21</xdr:col>
      <xdr:colOff>12102</xdr:colOff>
      <xdr:row>73</xdr:row>
      <xdr:rowOff>139849</xdr:rowOff>
    </xdr:to>
    <xdr:pic>
      <xdr:nvPicPr>
        <xdr:cNvPr id="29" name="Image 36">
          <a:extLst>
            <a:ext uri="{FF2B5EF4-FFF2-40B4-BE49-F238E27FC236}">
              <a16:creationId xmlns:a16="http://schemas.microsoft.com/office/drawing/2014/main" id="{927A2308-7C69-48E5-B0B4-EE21296DC59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22981" y="13485607"/>
          <a:ext cx="1260886"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242944</xdr:colOff>
      <xdr:row>69</xdr:row>
      <xdr:rowOff>125954</xdr:rowOff>
    </xdr:from>
    <xdr:to>
      <xdr:col>3</xdr:col>
      <xdr:colOff>281044</xdr:colOff>
      <xdr:row>73</xdr:row>
      <xdr:rowOff>162709</xdr:rowOff>
    </xdr:to>
    <xdr:pic>
      <xdr:nvPicPr>
        <xdr:cNvPr id="30" name="Image 35">
          <a:extLst>
            <a:ext uri="{FF2B5EF4-FFF2-40B4-BE49-F238E27FC236}">
              <a16:creationId xmlns:a16="http://schemas.microsoft.com/office/drawing/2014/main" id="{94F8D435-A588-4631-AFD2-1C7E1C89E44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9132" y="13447507"/>
          <a:ext cx="809065"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74</xdr:row>
      <xdr:rowOff>0</xdr:rowOff>
    </xdr:from>
    <xdr:to>
      <xdr:col>1</xdr:col>
      <xdr:colOff>0</xdr:colOff>
      <xdr:row>77</xdr:row>
      <xdr:rowOff>91890</xdr:rowOff>
    </xdr:to>
    <xdr:pic>
      <xdr:nvPicPr>
        <xdr:cNvPr id="3" name="Image 4" descr="Flotteur or">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4592300"/>
          <a:ext cx="0" cy="549090"/>
        </a:xfrm>
        <a:prstGeom prst="rect">
          <a:avLst/>
        </a:prstGeom>
        <a:noFill/>
        <a:ln w="9525">
          <a:noFill/>
          <a:miter lim="800000"/>
          <a:headEnd/>
          <a:tailEnd/>
        </a:ln>
      </xdr:spPr>
    </xdr:pic>
    <xdr:clientData/>
  </xdr:twoCellAnchor>
  <xdr:twoCellAnchor editAs="oneCell">
    <xdr:from>
      <xdr:col>0</xdr:col>
      <xdr:colOff>6067425</xdr:colOff>
      <xdr:row>74</xdr:row>
      <xdr:rowOff>0</xdr:rowOff>
    </xdr:from>
    <xdr:to>
      <xdr:col>1</xdr:col>
      <xdr:colOff>2914</xdr:colOff>
      <xdr:row>77</xdr:row>
      <xdr:rowOff>96931</xdr:rowOff>
    </xdr:to>
    <xdr:pic>
      <xdr:nvPicPr>
        <xdr:cNvPr id="4" name="Image 5" descr="Initiateur">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4592300"/>
          <a:ext cx="0" cy="554131"/>
        </a:xfrm>
        <a:prstGeom prst="rect">
          <a:avLst/>
        </a:prstGeom>
        <a:noFill/>
        <a:ln w="9525">
          <a:noFill/>
          <a:miter lim="800000"/>
          <a:headEnd/>
          <a:tailEnd/>
        </a:ln>
      </xdr:spPr>
    </xdr:pic>
    <xdr:clientData/>
  </xdr:twoCellAnchor>
  <xdr:twoCellAnchor editAs="oneCell">
    <xdr:from>
      <xdr:col>0</xdr:col>
      <xdr:colOff>6153150</xdr:colOff>
      <xdr:row>74</xdr:row>
      <xdr:rowOff>0</xdr:rowOff>
    </xdr:from>
    <xdr:to>
      <xdr:col>1</xdr:col>
      <xdr:colOff>0</xdr:colOff>
      <xdr:row>77</xdr:row>
      <xdr:rowOff>106456</xdr:rowOff>
    </xdr:to>
    <xdr:pic>
      <xdr:nvPicPr>
        <xdr:cNvPr id="5" name="Image 6" descr="Moniteur federal 1">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4592300"/>
          <a:ext cx="0" cy="563656"/>
        </a:xfrm>
        <a:prstGeom prst="rect">
          <a:avLst/>
        </a:prstGeom>
        <a:noFill/>
        <a:ln w="9525">
          <a:noFill/>
          <a:miter lim="800000"/>
          <a:headEnd/>
          <a:tailEnd/>
        </a:ln>
      </xdr:spPr>
    </xdr:pic>
    <xdr:clientData/>
  </xdr:twoCellAnchor>
  <xdr:twoCellAnchor editAs="oneCell">
    <xdr:from>
      <xdr:col>0</xdr:col>
      <xdr:colOff>6343650</xdr:colOff>
      <xdr:row>74</xdr:row>
      <xdr:rowOff>0</xdr:rowOff>
    </xdr:from>
    <xdr:to>
      <xdr:col>1</xdr:col>
      <xdr:colOff>0</xdr:colOff>
      <xdr:row>77</xdr:row>
      <xdr:rowOff>91890</xdr:rowOff>
    </xdr:to>
    <xdr:pic>
      <xdr:nvPicPr>
        <xdr:cNvPr id="6" name="Image 7" descr="Moniteur federal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4592300"/>
          <a:ext cx="0" cy="549090"/>
        </a:xfrm>
        <a:prstGeom prst="rect">
          <a:avLst/>
        </a:prstGeom>
        <a:noFill/>
        <a:ln w="9525">
          <a:noFill/>
          <a:miter lim="800000"/>
          <a:headEnd/>
          <a:tailEnd/>
        </a:ln>
      </xdr:spPr>
    </xdr:pic>
    <xdr:clientData/>
  </xdr:twoCellAnchor>
  <xdr:twoCellAnchor editAs="oneCell">
    <xdr:from>
      <xdr:col>0</xdr:col>
      <xdr:colOff>6248400</xdr:colOff>
      <xdr:row>74</xdr:row>
      <xdr:rowOff>0</xdr:rowOff>
    </xdr:from>
    <xdr:to>
      <xdr:col>1</xdr:col>
      <xdr:colOff>8964</xdr:colOff>
      <xdr:row>77</xdr:row>
      <xdr:rowOff>91890</xdr:rowOff>
    </xdr:to>
    <xdr:pic>
      <xdr:nvPicPr>
        <xdr:cNvPr id="7" name="Image 8" descr="Juge slalo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592300"/>
          <a:ext cx="0" cy="549090"/>
        </a:xfrm>
        <a:prstGeom prst="rect">
          <a:avLst/>
        </a:prstGeom>
        <a:noFill/>
        <a:ln w="9525">
          <a:noFill/>
          <a:miter lim="800000"/>
          <a:headEnd/>
          <a:tailEnd/>
        </a:ln>
      </xdr:spPr>
    </xdr:pic>
    <xdr:clientData/>
  </xdr:twoCellAnchor>
  <xdr:twoCellAnchor editAs="oneCell">
    <xdr:from>
      <xdr:col>0</xdr:col>
      <xdr:colOff>6257925</xdr:colOff>
      <xdr:row>74</xdr:row>
      <xdr:rowOff>0</xdr:rowOff>
    </xdr:from>
    <xdr:to>
      <xdr:col>1</xdr:col>
      <xdr:colOff>2914</xdr:colOff>
      <xdr:row>77</xdr:row>
      <xdr:rowOff>91890</xdr:rowOff>
    </xdr:to>
    <xdr:pic>
      <xdr:nvPicPr>
        <xdr:cNvPr id="8" name="Image 9" descr="Juge slalom">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592300"/>
          <a:ext cx="0" cy="549090"/>
        </a:xfrm>
        <a:prstGeom prst="rect">
          <a:avLst/>
        </a:prstGeom>
        <a:noFill/>
        <a:ln w="9525">
          <a:noFill/>
          <a:miter lim="800000"/>
          <a:headEnd/>
          <a:tailEnd/>
        </a:ln>
      </xdr:spPr>
    </xdr:pic>
    <xdr:clientData/>
  </xdr:twoCellAnchor>
  <xdr:twoCellAnchor editAs="oneCell">
    <xdr:from>
      <xdr:col>0</xdr:col>
      <xdr:colOff>6257925</xdr:colOff>
      <xdr:row>74</xdr:row>
      <xdr:rowOff>0</xdr:rowOff>
    </xdr:from>
    <xdr:to>
      <xdr:col>1</xdr:col>
      <xdr:colOff>2914</xdr:colOff>
      <xdr:row>77</xdr:row>
      <xdr:rowOff>87406</xdr:rowOff>
    </xdr:to>
    <xdr:pic>
      <xdr:nvPicPr>
        <xdr:cNvPr id="9" name="Image 10" descr="Commisaire de course">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4592300"/>
          <a:ext cx="0" cy="544606"/>
        </a:xfrm>
        <a:prstGeom prst="rect">
          <a:avLst/>
        </a:prstGeom>
        <a:noFill/>
        <a:ln w="9525">
          <a:noFill/>
          <a:miter lim="800000"/>
          <a:headEnd/>
          <a:tailEnd/>
        </a:ln>
      </xdr:spPr>
    </xdr:pic>
    <xdr:clientData/>
  </xdr:twoCellAnchor>
  <xdr:twoCellAnchor>
    <xdr:from>
      <xdr:col>0</xdr:col>
      <xdr:colOff>66675</xdr:colOff>
      <xdr:row>72</xdr:row>
      <xdr:rowOff>0</xdr:rowOff>
    </xdr:from>
    <xdr:to>
      <xdr:col>5</xdr:col>
      <xdr:colOff>209550</xdr:colOff>
      <xdr:row>72</xdr:row>
      <xdr:rowOff>28575</xdr:rowOff>
    </xdr:to>
    <xdr:pic>
      <xdr:nvPicPr>
        <xdr:cNvPr id="11" name="Image 461" descr="logo-nageev-quadri">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4154150"/>
          <a:ext cx="1866900" cy="28575"/>
        </a:xfrm>
        <a:prstGeom prst="rect">
          <a:avLst/>
        </a:prstGeom>
        <a:noFill/>
        <a:ln w="9525">
          <a:noFill/>
          <a:miter lim="800000"/>
          <a:headEnd/>
          <a:tailEnd/>
        </a:ln>
      </xdr:spPr>
    </xdr:pic>
    <xdr:clientData/>
  </xdr:twoCellAnchor>
  <xdr:twoCellAnchor editAs="oneCell">
    <xdr:from>
      <xdr:col>1</xdr:col>
      <xdr:colOff>6229350</xdr:colOff>
      <xdr:row>74</xdr:row>
      <xdr:rowOff>0</xdr:rowOff>
    </xdr:from>
    <xdr:to>
      <xdr:col>2</xdr:col>
      <xdr:colOff>0</xdr:colOff>
      <xdr:row>77</xdr:row>
      <xdr:rowOff>91890</xdr:rowOff>
    </xdr:to>
    <xdr:pic>
      <xdr:nvPicPr>
        <xdr:cNvPr id="13" name="Image 4" descr="Flotteur or">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4592300"/>
          <a:ext cx="0" cy="549090"/>
        </a:xfrm>
        <a:prstGeom prst="rect">
          <a:avLst/>
        </a:prstGeom>
        <a:noFill/>
        <a:ln w="9525">
          <a:noFill/>
          <a:miter lim="800000"/>
          <a:headEnd/>
          <a:tailEnd/>
        </a:ln>
      </xdr:spPr>
    </xdr:pic>
    <xdr:clientData/>
  </xdr:twoCellAnchor>
  <xdr:twoCellAnchor editAs="oneCell">
    <xdr:from>
      <xdr:col>1</xdr:col>
      <xdr:colOff>6067425</xdr:colOff>
      <xdr:row>74</xdr:row>
      <xdr:rowOff>0</xdr:rowOff>
    </xdr:from>
    <xdr:to>
      <xdr:col>2</xdr:col>
      <xdr:colOff>10084</xdr:colOff>
      <xdr:row>77</xdr:row>
      <xdr:rowOff>96931</xdr:rowOff>
    </xdr:to>
    <xdr:pic>
      <xdr:nvPicPr>
        <xdr:cNvPr id="14" name="Image 5" descr="Initiateur">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4592300"/>
          <a:ext cx="0" cy="554131"/>
        </a:xfrm>
        <a:prstGeom prst="rect">
          <a:avLst/>
        </a:prstGeom>
        <a:noFill/>
        <a:ln w="9525">
          <a:noFill/>
          <a:miter lim="800000"/>
          <a:headEnd/>
          <a:tailEnd/>
        </a:ln>
      </xdr:spPr>
    </xdr:pic>
    <xdr:clientData/>
  </xdr:twoCellAnchor>
  <xdr:twoCellAnchor editAs="oneCell">
    <xdr:from>
      <xdr:col>1</xdr:col>
      <xdr:colOff>6153150</xdr:colOff>
      <xdr:row>74</xdr:row>
      <xdr:rowOff>0</xdr:rowOff>
    </xdr:from>
    <xdr:to>
      <xdr:col>2</xdr:col>
      <xdr:colOff>0</xdr:colOff>
      <xdr:row>77</xdr:row>
      <xdr:rowOff>106456</xdr:rowOff>
    </xdr:to>
    <xdr:pic>
      <xdr:nvPicPr>
        <xdr:cNvPr id="15" name="Image 6" descr="Moniteur federal 1">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4592300"/>
          <a:ext cx="0" cy="563656"/>
        </a:xfrm>
        <a:prstGeom prst="rect">
          <a:avLst/>
        </a:prstGeom>
        <a:noFill/>
        <a:ln w="9525">
          <a:noFill/>
          <a:miter lim="800000"/>
          <a:headEnd/>
          <a:tailEnd/>
        </a:ln>
      </xdr:spPr>
    </xdr:pic>
    <xdr:clientData/>
  </xdr:twoCellAnchor>
  <xdr:twoCellAnchor editAs="oneCell">
    <xdr:from>
      <xdr:col>1</xdr:col>
      <xdr:colOff>6343650</xdr:colOff>
      <xdr:row>74</xdr:row>
      <xdr:rowOff>0</xdr:rowOff>
    </xdr:from>
    <xdr:to>
      <xdr:col>2</xdr:col>
      <xdr:colOff>0</xdr:colOff>
      <xdr:row>77</xdr:row>
      <xdr:rowOff>91890</xdr:rowOff>
    </xdr:to>
    <xdr:pic>
      <xdr:nvPicPr>
        <xdr:cNvPr id="16" name="Image 7" descr="Moniteur federal 2">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4592300"/>
          <a:ext cx="0" cy="549090"/>
        </a:xfrm>
        <a:prstGeom prst="rect">
          <a:avLst/>
        </a:prstGeom>
        <a:noFill/>
        <a:ln w="9525">
          <a:noFill/>
          <a:miter lim="800000"/>
          <a:headEnd/>
          <a:tailEnd/>
        </a:ln>
      </xdr:spPr>
    </xdr:pic>
    <xdr:clientData/>
  </xdr:twoCellAnchor>
  <xdr:twoCellAnchor editAs="oneCell">
    <xdr:from>
      <xdr:col>1</xdr:col>
      <xdr:colOff>6248400</xdr:colOff>
      <xdr:row>74</xdr:row>
      <xdr:rowOff>0</xdr:rowOff>
    </xdr:from>
    <xdr:to>
      <xdr:col>2</xdr:col>
      <xdr:colOff>6274</xdr:colOff>
      <xdr:row>77</xdr:row>
      <xdr:rowOff>91890</xdr:rowOff>
    </xdr:to>
    <xdr:pic>
      <xdr:nvPicPr>
        <xdr:cNvPr id="17" name="Image 8" descr="Juge slalom">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4592300"/>
          <a:ext cx="0" cy="549090"/>
        </a:xfrm>
        <a:prstGeom prst="rect">
          <a:avLst/>
        </a:prstGeom>
        <a:noFill/>
        <a:ln w="9525">
          <a:noFill/>
          <a:miter lim="800000"/>
          <a:headEnd/>
          <a:tailEnd/>
        </a:ln>
      </xdr:spPr>
    </xdr:pic>
    <xdr:clientData/>
  </xdr:twoCellAnchor>
  <xdr:twoCellAnchor editAs="oneCell">
    <xdr:from>
      <xdr:col>1</xdr:col>
      <xdr:colOff>6257925</xdr:colOff>
      <xdr:row>74</xdr:row>
      <xdr:rowOff>0</xdr:rowOff>
    </xdr:from>
    <xdr:to>
      <xdr:col>2</xdr:col>
      <xdr:colOff>10084</xdr:colOff>
      <xdr:row>77</xdr:row>
      <xdr:rowOff>91890</xdr:rowOff>
    </xdr:to>
    <xdr:pic>
      <xdr:nvPicPr>
        <xdr:cNvPr id="18" name="Image 9" descr="Juge slalom">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4592300"/>
          <a:ext cx="0" cy="549090"/>
        </a:xfrm>
        <a:prstGeom prst="rect">
          <a:avLst/>
        </a:prstGeom>
        <a:noFill/>
        <a:ln w="9525">
          <a:noFill/>
          <a:miter lim="800000"/>
          <a:headEnd/>
          <a:tailEnd/>
        </a:ln>
      </xdr:spPr>
    </xdr:pic>
    <xdr:clientData/>
  </xdr:twoCellAnchor>
  <xdr:twoCellAnchor editAs="oneCell">
    <xdr:from>
      <xdr:col>1</xdr:col>
      <xdr:colOff>6257925</xdr:colOff>
      <xdr:row>74</xdr:row>
      <xdr:rowOff>0</xdr:rowOff>
    </xdr:from>
    <xdr:to>
      <xdr:col>2</xdr:col>
      <xdr:colOff>10084</xdr:colOff>
      <xdr:row>77</xdr:row>
      <xdr:rowOff>87406</xdr:rowOff>
    </xdr:to>
    <xdr:pic>
      <xdr:nvPicPr>
        <xdr:cNvPr id="19" name="Image 10" descr="Commisaire de course">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4592300"/>
          <a:ext cx="0" cy="544606"/>
        </a:xfrm>
        <a:prstGeom prst="rect">
          <a:avLst/>
        </a:prstGeom>
        <a:noFill/>
        <a:ln w="9525">
          <a:noFill/>
          <a:miter lim="800000"/>
          <a:headEnd/>
          <a:tailEnd/>
        </a:ln>
      </xdr:spPr>
    </xdr:pic>
    <xdr:clientData/>
  </xdr:twoCellAnchor>
  <xdr:twoCellAnchor>
    <xdr:from>
      <xdr:col>17</xdr:col>
      <xdr:colOff>305248</xdr:colOff>
      <xdr:row>0</xdr:row>
      <xdr:rowOff>101301</xdr:rowOff>
    </xdr:from>
    <xdr:to>
      <xdr:col>21</xdr:col>
      <xdr:colOff>20170</xdr:colOff>
      <xdr:row>4</xdr:row>
      <xdr:rowOff>41238</xdr:rowOff>
    </xdr:to>
    <xdr:pic>
      <xdr:nvPicPr>
        <xdr:cNvPr id="22" name="Image 36">
          <a:extLst>
            <a:ext uri="{FF2B5EF4-FFF2-40B4-BE49-F238E27FC236}">
              <a16:creationId xmlns:a16="http://schemas.microsoft.com/office/drawing/2014/main" id="{0722D4F7-9DB2-438A-A1CF-4D527596DAC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35083" y="101301"/>
          <a:ext cx="1256852" cy="666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251908</xdr:colOff>
      <xdr:row>0</xdr:row>
      <xdr:rowOff>63201</xdr:rowOff>
    </xdr:from>
    <xdr:to>
      <xdr:col>3</xdr:col>
      <xdr:colOff>290008</xdr:colOff>
      <xdr:row>4</xdr:row>
      <xdr:rowOff>64098</xdr:rowOff>
    </xdr:to>
    <xdr:pic>
      <xdr:nvPicPr>
        <xdr:cNvPr id="23" name="Image 35">
          <a:extLst>
            <a:ext uri="{FF2B5EF4-FFF2-40B4-BE49-F238E27FC236}">
              <a16:creationId xmlns:a16="http://schemas.microsoft.com/office/drawing/2014/main" id="{7C742596-D5E4-44A7-9F8F-358300A0735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58096" y="63201"/>
          <a:ext cx="809065" cy="727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333487</xdr:colOff>
      <xdr:row>67</xdr:row>
      <xdr:rowOff>2689</xdr:rowOff>
    </xdr:from>
    <xdr:to>
      <xdr:col>21</xdr:col>
      <xdr:colOff>53787</xdr:colOff>
      <xdr:row>70</xdr:row>
      <xdr:rowOff>130885</xdr:rowOff>
    </xdr:to>
    <xdr:pic>
      <xdr:nvPicPr>
        <xdr:cNvPr id="26" name="Image 36">
          <a:extLst>
            <a:ext uri="{FF2B5EF4-FFF2-40B4-BE49-F238E27FC236}">
              <a16:creationId xmlns:a16="http://schemas.microsoft.com/office/drawing/2014/main" id="{00367F86-B3ED-403A-A4BE-EF9A73B4EF4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63322" y="13458713"/>
          <a:ext cx="1262230" cy="675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287767</xdr:colOff>
      <xdr:row>66</xdr:row>
      <xdr:rowOff>215601</xdr:rowOff>
    </xdr:from>
    <xdr:to>
      <xdr:col>3</xdr:col>
      <xdr:colOff>325866</xdr:colOff>
      <xdr:row>70</xdr:row>
      <xdr:rowOff>153745</xdr:rowOff>
    </xdr:to>
    <xdr:pic>
      <xdr:nvPicPr>
        <xdr:cNvPr id="27" name="Image 35">
          <a:extLst>
            <a:ext uri="{FF2B5EF4-FFF2-40B4-BE49-F238E27FC236}">
              <a16:creationId xmlns:a16="http://schemas.microsoft.com/office/drawing/2014/main" id="{CEB1D5CC-E6B4-43EA-9E1E-99001E491C8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93955" y="13420613"/>
          <a:ext cx="809064" cy="73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62</xdr:row>
      <xdr:rowOff>0</xdr:rowOff>
    </xdr:from>
    <xdr:to>
      <xdr:col>1</xdr:col>
      <xdr:colOff>0</xdr:colOff>
      <xdr:row>65</xdr:row>
      <xdr:rowOff>91890</xdr:rowOff>
    </xdr:to>
    <xdr:pic>
      <xdr:nvPicPr>
        <xdr:cNvPr id="3" name="Image 4" descr="Flotteur or">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4258925"/>
          <a:ext cx="0" cy="549090"/>
        </a:xfrm>
        <a:prstGeom prst="rect">
          <a:avLst/>
        </a:prstGeom>
        <a:noFill/>
        <a:ln w="9525">
          <a:noFill/>
          <a:miter lim="800000"/>
          <a:headEnd/>
          <a:tailEnd/>
        </a:ln>
      </xdr:spPr>
    </xdr:pic>
    <xdr:clientData/>
  </xdr:twoCellAnchor>
  <xdr:twoCellAnchor editAs="oneCell">
    <xdr:from>
      <xdr:col>0</xdr:col>
      <xdr:colOff>6067425</xdr:colOff>
      <xdr:row>62</xdr:row>
      <xdr:rowOff>0</xdr:rowOff>
    </xdr:from>
    <xdr:to>
      <xdr:col>1</xdr:col>
      <xdr:colOff>0</xdr:colOff>
      <xdr:row>65</xdr:row>
      <xdr:rowOff>96931</xdr:rowOff>
    </xdr:to>
    <xdr:pic>
      <xdr:nvPicPr>
        <xdr:cNvPr id="4" name="Image 5" descr="Initiateur">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4258925"/>
          <a:ext cx="0" cy="554131"/>
        </a:xfrm>
        <a:prstGeom prst="rect">
          <a:avLst/>
        </a:prstGeom>
        <a:noFill/>
        <a:ln w="9525">
          <a:noFill/>
          <a:miter lim="800000"/>
          <a:headEnd/>
          <a:tailEnd/>
        </a:ln>
      </xdr:spPr>
    </xdr:pic>
    <xdr:clientData/>
  </xdr:twoCellAnchor>
  <xdr:twoCellAnchor editAs="oneCell">
    <xdr:from>
      <xdr:col>0</xdr:col>
      <xdr:colOff>6153150</xdr:colOff>
      <xdr:row>62</xdr:row>
      <xdr:rowOff>0</xdr:rowOff>
    </xdr:from>
    <xdr:to>
      <xdr:col>1</xdr:col>
      <xdr:colOff>0</xdr:colOff>
      <xdr:row>65</xdr:row>
      <xdr:rowOff>106456</xdr:rowOff>
    </xdr:to>
    <xdr:pic>
      <xdr:nvPicPr>
        <xdr:cNvPr id="5" name="Image 6" descr="Moniteur federal 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4258925"/>
          <a:ext cx="0" cy="563656"/>
        </a:xfrm>
        <a:prstGeom prst="rect">
          <a:avLst/>
        </a:prstGeom>
        <a:noFill/>
        <a:ln w="9525">
          <a:noFill/>
          <a:miter lim="800000"/>
          <a:headEnd/>
          <a:tailEnd/>
        </a:ln>
      </xdr:spPr>
    </xdr:pic>
    <xdr:clientData/>
  </xdr:twoCellAnchor>
  <xdr:twoCellAnchor editAs="oneCell">
    <xdr:from>
      <xdr:col>0</xdr:col>
      <xdr:colOff>6343650</xdr:colOff>
      <xdr:row>62</xdr:row>
      <xdr:rowOff>0</xdr:rowOff>
    </xdr:from>
    <xdr:to>
      <xdr:col>1</xdr:col>
      <xdr:colOff>0</xdr:colOff>
      <xdr:row>65</xdr:row>
      <xdr:rowOff>91890</xdr:rowOff>
    </xdr:to>
    <xdr:pic>
      <xdr:nvPicPr>
        <xdr:cNvPr id="6" name="Image 7" descr="Moniteur federal 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4258925"/>
          <a:ext cx="0" cy="549090"/>
        </a:xfrm>
        <a:prstGeom prst="rect">
          <a:avLst/>
        </a:prstGeom>
        <a:noFill/>
        <a:ln w="9525">
          <a:noFill/>
          <a:miter lim="800000"/>
          <a:headEnd/>
          <a:tailEnd/>
        </a:ln>
      </xdr:spPr>
    </xdr:pic>
    <xdr:clientData/>
  </xdr:twoCellAnchor>
  <xdr:twoCellAnchor editAs="oneCell">
    <xdr:from>
      <xdr:col>0</xdr:col>
      <xdr:colOff>6248400</xdr:colOff>
      <xdr:row>62</xdr:row>
      <xdr:rowOff>0</xdr:rowOff>
    </xdr:from>
    <xdr:to>
      <xdr:col>1</xdr:col>
      <xdr:colOff>0</xdr:colOff>
      <xdr:row>65</xdr:row>
      <xdr:rowOff>91890</xdr:rowOff>
    </xdr:to>
    <xdr:pic>
      <xdr:nvPicPr>
        <xdr:cNvPr id="7" name="Image 8" descr="Juge slalom">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258925"/>
          <a:ext cx="0" cy="549090"/>
        </a:xfrm>
        <a:prstGeom prst="rect">
          <a:avLst/>
        </a:prstGeom>
        <a:noFill/>
        <a:ln w="9525">
          <a:noFill/>
          <a:miter lim="800000"/>
          <a:headEnd/>
          <a:tailEnd/>
        </a:ln>
      </xdr:spPr>
    </xdr:pic>
    <xdr:clientData/>
  </xdr:twoCellAnchor>
  <xdr:twoCellAnchor editAs="oneCell">
    <xdr:from>
      <xdr:col>0</xdr:col>
      <xdr:colOff>6257925</xdr:colOff>
      <xdr:row>62</xdr:row>
      <xdr:rowOff>0</xdr:rowOff>
    </xdr:from>
    <xdr:to>
      <xdr:col>1</xdr:col>
      <xdr:colOff>0</xdr:colOff>
      <xdr:row>65</xdr:row>
      <xdr:rowOff>91890</xdr:rowOff>
    </xdr:to>
    <xdr:pic>
      <xdr:nvPicPr>
        <xdr:cNvPr id="8" name="Image 9" descr="Juge slalom">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4258925"/>
          <a:ext cx="0" cy="549090"/>
        </a:xfrm>
        <a:prstGeom prst="rect">
          <a:avLst/>
        </a:prstGeom>
        <a:noFill/>
        <a:ln w="9525">
          <a:noFill/>
          <a:miter lim="800000"/>
          <a:headEnd/>
          <a:tailEnd/>
        </a:ln>
      </xdr:spPr>
    </xdr:pic>
    <xdr:clientData/>
  </xdr:twoCellAnchor>
  <xdr:twoCellAnchor editAs="oneCell">
    <xdr:from>
      <xdr:col>0</xdr:col>
      <xdr:colOff>6257925</xdr:colOff>
      <xdr:row>62</xdr:row>
      <xdr:rowOff>0</xdr:rowOff>
    </xdr:from>
    <xdr:to>
      <xdr:col>1</xdr:col>
      <xdr:colOff>0</xdr:colOff>
      <xdr:row>65</xdr:row>
      <xdr:rowOff>87406</xdr:rowOff>
    </xdr:to>
    <xdr:pic>
      <xdr:nvPicPr>
        <xdr:cNvPr id="9" name="Image 10" descr="Commisaire de course">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4258925"/>
          <a:ext cx="0" cy="544606"/>
        </a:xfrm>
        <a:prstGeom prst="rect">
          <a:avLst/>
        </a:prstGeom>
        <a:noFill/>
        <a:ln w="9525">
          <a:noFill/>
          <a:miter lim="800000"/>
          <a:headEnd/>
          <a:tailEnd/>
        </a:ln>
      </xdr:spPr>
    </xdr:pic>
    <xdr:clientData/>
  </xdr:twoCellAnchor>
  <xdr:twoCellAnchor>
    <xdr:from>
      <xdr:col>0</xdr:col>
      <xdr:colOff>66675</xdr:colOff>
      <xdr:row>60</xdr:row>
      <xdr:rowOff>0</xdr:rowOff>
    </xdr:from>
    <xdr:to>
      <xdr:col>5</xdr:col>
      <xdr:colOff>209550</xdr:colOff>
      <xdr:row>60</xdr:row>
      <xdr:rowOff>28575</xdr:rowOff>
    </xdr:to>
    <xdr:pic>
      <xdr:nvPicPr>
        <xdr:cNvPr id="11" name="Image 461" descr="logo-nageev-quadri">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3820775"/>
          <a:ext cx="1866900" cy="28575"/>
        </a:xfrm>
        <a:prstGeom prst="rect">
          <a:avLst/>
        </a:prstGeom>
        <a:noFill/>
        <a:ln w="9525">
          <a:noFill/>
          <a:miter lim="800000"/>
          <a:headEnd/>
          <a:tailEnd/>
        </a:ln>
      </xdr:spPr>
    </xdr:pic>
    <xdr:clientData/>
  </xdr:twoCellAnchor>
  <xdr:twoCellAnchor editAs="oneCell">
    <xdr:from>
      <xdr:col>1</xdr:col>
      <xdr:colOff>6229350</xdr:colOff>
      <xdr:row>62</xdr:row>
      <xdr:rowOff>0</xdr:rowOff>
    </xdr:from>
    <xdr:to>
      <xdr:col>2</xdr:col>
      <xdr:colOff>0</xdr:colOff>
      <xdr:row>65</xdr:row>
      <xdr:rowOff>91890</xdr:rowOff>
    </xdr:to>
    <xdr:pic>
      <xdr:nvPicPr>
        <xdr:cNvPr id="13" name="Image 4" descr="Flotteur or">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4258925"/>
          <a:ext cx="0" cy="549090"/>
        </a:xfrm>
        <a:prstGeom prst="rect">
          <a:avLst/>
        </a:prstGeom>
        <a:noFill/>
        <a:ln w="9525">
          <a:noFill/>
          <a:miter lim="800000"/>
          <a:headEnd/>
          <a:tailEnd/>
        </a:ln>
      </xdr:spPr>
    </xdr:pic>
    <xdr:clientData/>
  </xdr:twoCellAnchor>
  <xdr:twoCellAnchor editAs="oneCell">
    <xdr:from>
      <xdr:col>1</xdr:col>
      <xdr:colOff>6067425</xdr:colOff>
      <xdr:row>62</xdr:row>
      <xdr:rowOff>0</xdr:rowOff>
    </xdr:from>
    <xdr:to>
      <xdr:col>2</xdr:col>
      <xdr:colOff>0</xdr:colOff>
      <xdr:row>65</xdr:row>
      <xdr:rowOff>96931</xdr:rowOff>
    </xdr:to>
    <xdr:pic>
      <xdr:nvPicPr>
        <xdr:cNvPr id="14" name="Image 5" descr="Initiateur">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4258925"/>
          <a:ext cx="0" cy="554131"/>
        </a:xfrm>
        <a:prstGeom prst="rect">
          <a:avLst/>
        </a:prstGeom>
        <a:noFill/>
        <a:ln w="9525">
          <a:noFill/>
          <a:miter lim="800000"/>
          <a:headEnd/>
          <a:tailEnd/>
        </a:ln>
      </xdr:spPr>
    </xdr:pic>
    <xdr:clientData/>
  </xdr:twoCellAnchor>
  <xdr:twoCellAnchor editAs="oneCell">
    <xdr:from>
      <xdr:col>1</xdr:col>
      <xdr:colOff>6153150</xdr:colOff>
      <xdr:row>62</xdr:row>
      <xdr:rowOff>0</xdr:rowOff>
    </xdr:from>
    <xdr:to>
      <xdr:col>2</xdr:col>
      <xdr:colOff>0</xdr:colOff>
      <xdr:row>65</xdr:row>
      <xdr:rowOff>106456</xdr:rowOff>
    </xdr:to>
    <xdr:pic>
      <xdr:nvPicPr>
        <xdr:cNvPr id="15" name="Image 6" descr="Moniteur federal 1">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4258925"/>
          <a:ext cx="0" cy="563656"/>
        </a:xfrm>
        <a:prstGeom prst="rect">
          <a:avLst/>
        </a:prstGeom>
        <a:noFill/>
        <a:ln w="9525">
          <a:noFill/>
          <a:miter lim="800000"/>
          <a:headEnd/>
          <a:tailEnd/>
        </a:ln>
      </xdr:spPr>
    </xdr:pic>
    <xdr:clientData/>
  </xdr:twoCellAnchor>
  <xdr:twoCellAnchor editAs="oneCell">
    <xdr:from>
      <xdr:col>1</xdr:col>
      <xdr:colOff>6343650</xdr:colOff>
      <xdr:row>62</xdr:row>
      <xdr:rowOff>0</xdr:rowOff>
    </xdr:from>
    <xdr:to>
      <xdr:col>2</xdr:col>
      <xdr:colOff>0</xdr:colOff>
      <xdr:row>65</xdr:row>
      <xdr:rowOff>91890</xdr:rowOff>
    </xdr:to>
    <xdr:pic>
      <xdr:nvPicPr>
        <xdr:cNvPr id="16" name="Image 7" descr="Moniteur federal 2">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4258925"/>
          <a:ext cx="0" cy="549090"/>
        </a:xfrm>
        <a:prstGeom prst="rect">
          <a:avLst/>
        </a:prstGeom>
        <a:noFill/>
        <a:ln w="9525">
          <a:noFill/>
          <a:miter lim="800000"/>
          <a:headEnd/>
          <a:tailEnd/>
        </a:ln>
      </xdr:spPr>
    </xdr:pic>
    <xdr:clientData/>
  </xdr:twoCellAnchor>
  <xdr:twoCellAnchor editAs="oneCell">
    <xdr:from>
      <xdr:col>1</xdr:col>
      <xdr:colOff>6248400</xdr:colOff>
      <xdr:row>62</xdr:row>
      <xdr:rowOff>0</xdr:rowOff>
    </xdr:from>
    <xdr:to>
      <xdr:col>2</xdr:col>
      <xdr:colOff>0</xdr:colOff>
      <xdr:row>65</xdr:row>
      <xdr:rowOff>91890</xdr:rowOff>
    </xdr:to>
    <xdr:pic>
      <xdr:nvPicPr>
        <xdr:cNvPr id="17" name="Image 8" descr="Juge slalom">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4258925"/>
          <a:ext cx="0" cy="549090"/>
        </a:xfrm>
        <a:prstGeom prst="rect">
          <a:avLst/>
        </a:prstGeom>
        <a:noFill/>
        <a:ln w="9525">
          <a:noFill/>
          <a:miter lim="800000"/>
          <a:headEnd/>
          <a:tailEnd/>
        </a:ln>
      </xdr:spPr>
    </xdr:pic>
    <xdr:clientData/>
  </xdr:twoCellAnchor>
  <xdr:twoCellAnchor editAs="oneCell">
    <xdr:from>
      <xdr:col>1</xdr:col>
      <xdr:colOff>6257925</xdr:colOff>
      <xdr:row>62</xdr:row>
      <xdr:rowOff>0</xdr:rowOff>
    </xdr:from>
    <xdr:to>
      <xdr:col>2</xdr:col>
      <xdr:colOff>0</xdr:colOff>
      <xdr:row>65</xdr:row>
      <xdr:rowOff>91890</xdr:rowOff>
    </xdr:to>
    <xdr:pic>
      <xdr:nvPicPr>
        <xdr:cNvPr id="18" name="Image 9" descr="Juge slalom">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4258925"/>
          <a:ext cx="0" cy="549090"/>
        </a:xfrm>
        <a:prstGeom prst="rect">
          <a:avLst/>
        </a:prstGeom>
        <a:noFill/>
        <a:ln w="9525">
          <a:noFill/>
          <a:miter lim="800000"/>
          <a:headEnd/>
          <a:tailEnd/>
        </a:ln>
      </xdr:spPr>
    </xdr:pic>
    <xdr:clientData/>
  </xdr:twoCellAnchor>
  <xdr:twoCellAnchor editAs="oneCell">
    <xdr:from>
      <xdr:col>1</xdr:col>
      <xdr:colOff>6257925</xdr:colOff>
      <xdr:row>62</xdr:row>
      <xdr:rowOff>0</xdr:rowOff>
    </xdr:from>
    <xdr:to>
      <xdr:col>2</xdr:col>
      <xdr:colOff>0</xdr:colOff>
      <xdr:row>65</xdr:row>
      <xdr:rowOff>87406</xdr:rowOff>
    </xdr:to>
    <xdr:pic>
      <xdr:nvPicPr>
        <xdr:cNvPr id="19" name="Image 10" descr="Commisaire de course">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4258925"/>
          <a:ext cx="0" cy="544606"/>
        </a:xfrm>
        <a:prstGeom prst="rect">
          <a:avLst/>
        </a:prstGeom>
        <a:noFill/>
        <a:ln w="9525">
          <a:noFill/>
          <a:miter lim="800000"/>
          <a:headEnd/>
          <a:tailEnd/>
        </a:ln>
      </xdr:spPr>
    </xdr:pic>
    <xdr:clientData/>
  </xdr:twoCellAnchor>
  <xdr:twoCellAnchor>
    <xdr:from>
      <xdr:col>17</xdr:col>
      <xdr:colOff>260424</xdr:colOff>
      <xdr:row>0</xdr:row>
      <xdr:rowOff>119231</xdr:rowOff>
    </xdr:from>
    <xdr:to>
      <xdr:col>20</xdr:col>
      <xdr:colOff>360829</xdr:colOff>
      <xdr:row>4</xdr:row>
      <xdr:rowOff>64098</xdr:rowOff>
    </xdr:to>
    <xdr:pic>
      <xdr:nvPicPr>
        <xdr:cNvPr id="20" name="Image 36">
          <a:extLst>
            <a:ext uri="{FF2B5EF4-FFF2-40B4-BE49-F238E27FC236}">
              <a16:creationId xmlns:a16="http://schemas.microsoft.com/office/drawing/2014/main" id="{15D3BE41-29C4-40E3-8624-FEA3726BF12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90259" y="119231"/>
          <a:ext cx="1256852" cy="671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207084</xdr:colOff>
      <xdr:row>0</xdr:row>
      <xdr:rowOff>81131</xdr:rowOff>
    </xdr:from>
    <xdr:to>
      <xdr:col>3</xdr:col>
      <xdr:colOff>245184</xdr:colOff>
      <xdr:row>4</xdr:row>
      <xdr:rowOff>86958</xdr:rowOff>
    </xdr:to>
    <xdr:pic>
      <xdr:nvPicPr>
        <xdr:cNvPr id="21" name="Image 35">
          <a:extLst>
            <a:ext uri="{FF2B5EF4-FFF2-40B4-BE49-F238E27FC236}">
              <a16:creationId xmlns:a16="http://schemas.microsoft.com/office/drawing/2014/main" id="{B84E18C2-417A-4D29-88DB-0EA9472F912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3272" y="81131"/>
          <a:ext cx="809065" cy="73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288663</xdr:colOff>
      <xdr:row>54</xdr:row>
      <xdr:rowOff>397135</xdr:rowOff>
    </xdr:from>
    <xdr:to>
      <xdr:col>21</xdr:col>
      <xdr:colOff>9860</xdr:colOff>
      <xdr:row>58</xdr:row>
      <xdr:rowOff>30032</xdr:rowOff>
    </xdr:to>
    <xdr:pic>
      <xdr:nvPicPr>
        <xdr:cNvPr id="22" name="Image 36">
          <a:extLst>
            <a:ext uri="{FF2B5EF4-FFF2-40B4-BE49-F238E27FC236}">
              <a16:creationId xmlns:a16="http://schemas.microsoft.com/office/drawing/2014/main" id="{9FCF10EB-8C8A-40D1-A782-6010E4DFD98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18498" y="11719559"/>
          <a:ext cx="1263127" cy="67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242943</xdr:colOff>
      <xdr:row>54</xdr:row>
      <xdr:rowOff>359035</xdr:rowOff>
    </xdr:from>
    <xdr:to>
      <xdr:col>3</xdr:col>
      <xdr:colOff>281043</xdr:colOff>
      <xdr:row>58</xdr:row>
      <xdr:rowOff>52892</xdr:rowOff>
    </xdr:to>
    <xdr:pic>
      <xdr:nvPicPr>
        <xdr:cNvPr id="23" name="Image 35">
          <a:extLst>
            <a:ext uri="{FF2B5EF4-FFF2-40B4-BE49-F238E27FC236}">
              <a16:creationId xmlns:a16="http://schemas.microsoft.com/office/drawing/2014/main" id="{DF0747EF-2C30-491B-9CB8-95A8C0D2374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9131" y="11681459"/>
          <a:ext cx="809065" cy="733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56</xdr:row>
      <xdr:rowOff>0</xdr:rowOff>
    </xdr:from>
    <xdr:to>
      <xdr:col>1</xdr:col>
      <xdr:colOff>0</xdr:colOff>
      <xdr:row>59</xdr:row>
      <xdr:rowOff>91890</xdr:rowOff>
    </xdr:to>
    <xdr:pic>
      <xdr:nvPicPr>
        <xdr:cNvPr id="3" name="Image 4" descr="Flotteur or">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2430125"/>
          <a:ext cx="0" cy="549090"/>
        </a:xfrm>
        <a:prstGeom prst="rect">
          <a:avLst/>
        </a:prstGeom>
        <a:noFill/>
        <a:ln w="9525">
          <a:noFill/>
          <a:miter lim="800000"/>
          <a:headEnd/>
          <a:tailEnd/>
        </a:ln>
      </xdr:spPr>
    </xdr:pic>
    <xdr:clientData/>
  </xdr:twoCellAnchor>
  <xdr:twoCellAnchor editAs="oneCell">
    <xdr:from>
      <xdr:col>0</xdr:col>
      <xdr:colOff>6067425</xdr:colOff>
      <xdr:row>56</xdr:row>
      <xdr:rowOff>0</xdr:rowOff>
    </xdr:from>
    <xdr:to>
      <xdr:col>1</xdr:col>
      <xdr:colOff>0</xdr:colOff>
      <xdr:row>59</xdr:row>
      <xdr:rowOff>96931</xdr:rowOff>
    </xdr:to>
    <xdr:pic>
      <xdr:nvPicPr>
        <xdr:cNvPr id="4" name="Image 5" descr="Initiateur">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2430125"/>
          <a:ext cx="0" cy="554131"/>
        </a:xfrm>
        <a:prstGeom prst="rect">
          <a:avLst/>
        </a:prstGeom>
        <a:noFill/>
        <a:ln w="9525">
          <a:noFill/>
          <a:miter lim="800000"/>
          <a:headEnd/>
          <a:tailEnd/>
        </a:ln>
      </xdr:spPr>
    </xdr:pic>
    <xdr:clientData/>
  </xdr:twoCellAnchor>
  <xdr:twoCellAnchor editAs="oneCell">
    <xdr:from>
      <xdr:col>0</xdr:col>
      <xdr:colOff>6153150</xdr:colOff>
      <xdr:row>56</xdr:row>
      <xdr:rowOff>0</xdr:rowOff>
    </xdr:from>
    <xdr:to>
      <xdr:col>1</xdr:col>
      <xdr:colOff>0</xdr:colOff>
      <xdr:row>59</xdr:row>
      <xdr:rowOff>106456</xdr:rowOff>
    </xdr:to>
    <xdr:pic>
      <xdr:nvPicPr>
        <xdr:cNvPr id="5" name="Image 6" descr="Moniteur federal 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2430125"/>
          <a:ext cx="0" cy="563656"/>
        </a:xfrm>
        <a:prstGeom prst="rect">
          <a:avLst/>
        </a:prstGeom>
        <a:noFill/>
        <a:ln w="9525">
          <a:noFill/>
          <a:miter lim="800000"/>
          <a:headEnd/>
          <a:tailEnd/>
        </a:ln>
      </xdr:spPr>
    </xdr:pic>
    <xdr:clientData/>
  </xdr:twoCellAnchor>
  <xdr:twoCellAnchor editAs="oneCell">
    <xdr:from>
      <xdr:col>0</xdr:col>
      <xdr:colOff>6343650</xdr:colOff>
      <xdr:row>56</xdr:row>
      <xdr:rowOff>0</xdr:rowOff>
    </xdr:from>
    <xdr:to>
      <xdr:col>1</xdr:col>
      <xdr:colOff>0</xdr:colOff>
      <xdr:row>59</xdr:row>
      <xdr:rowOff>91890</xdr:rowOff>
    </xdr:to>
    <xdr:pic>
      <xdr:nvPicPr>
        <xdr:cNvPr id="6" name="Image 7" descr="Moniteur federal 2">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2430125"/>
          <a:ext cx="0" cy="549090"/>
        </a:xfrm>
        <a:prstGeom prst="rect">
          <a:avLst/>
        </a:prstGeom>
        <a:noFill/>
        <a:ln w="9525">
          <a:noFill/>
          <a:miter lim="800000"/>
          <a:headEnd/>
          <a:tailEnd/>
        </a:ln>
      </xdr:spPr>
    </xdr:pic>
    <xdr:clientData/>
  </xdr:twoCellAnchor>
  <xdr:twoCellAnchor editAs="oneCell">
    <xdr:from>
      <xdr:col>0</xdr:col>
      <xdr:colOff>6248400</xdr:colOff>
      <xdr:row>56</xdr:row>
      <xdr:rowOff>0</xdr:rowOff>
    </xdr:from>
    <xdr:to>
      <xdr:col>1</xdr:col>
      <xdr:colOff>0</xdr:colOff>
      <xdr:row>59</xdr:row>
      <xdr:rowOff>91890</xdr:rowOff>
    </xdr:to>
    <xdr:pic>
      <xdr:nvPicPr>
        <xdr:cNvPr id="7" name="Image 8" descr="Juge slalom">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2430125"/>
          <a:ext cx="0" cy="549090"/>
        </a:xfrm>
        <a:prstGeom prst="rect">
          <a:avLst/>
        </a:prstGeom>
        <a:noFill/>
        <a:ln w="9525">
          <a:noFill/>
          <a:miter lim="800000"/>
          <a:headEnd/>
          <a:tailEnd/>
        </a:ln>
      </xdr:spPr>
    </xdr:pic>
    <xdr:clientData/>
  </xdr:twoCellAnchor>
  <xdr:twoCellAnchor editAs="oneCell">
    <xdr:from>
      <xdr:col>0</xdr:col>
      <xdr:colOff>6257925</xdr:colOff>
      <xdr:row>56</xdr:row>
      <xdr:rowOff>0</xdr:rowOff>
    </xdr:from>
    <xdr:to>
      <xdr:col>1</xdr:col>
      <xdr:colOff>0</xdr:colOff>
      <xdr:row>59</xdr:row>
      <xdr:rowOff>91890</xdr:rowOff>
    </xdr:to>
    <xdr:pic>
      <xdr:nvPicPr>
        <xdr:cNvPr id="8" name="Image 9" descr="Juge slalom">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2430125"/>
          <a:ext cx="0" cy="549090"/>
        </a:xfrm>
        <a:prstGeom prst="rect">
          <a:avLst/>
        </a:prstGeom>
        <a:noFill/>
        <a:ln w="9525">
          <a:noFill/>
          <a:miter lim="800000"/>
          <a:headEnd/>
          <a:tailEnd/>
        </a:ln>
      </xdr:spPr>
    </xdr:pic>
    <xdr:clientData/>
  </xdr:twoCellAnchor>
  <xdr:twoCellAnchor editAs="oneCell">
    <xdr:from>
      <xdr:col>0</xdr:col>
      <xdr:colOff>6257925</xdr:colOff>
      <xdr:row>56</xdr:row>
      <xdr:rowOff>0</xdr:rowOff>
    </xdr:from>
    <xdr:to>
      <xdr:col>1</xdr:col>
      <xdr:colOff>0</xdr:colOff>
      <xdr:row>59</xdr:row>
      <xdr:rowOff>87406</xdr:rowOff>
    </xdr:to>
    <xdr:pic>
      <xdr:nvPicPr>
        <xdr:cNvPr id="9" name="Image 10" descr="Commisaire de course">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2430125"/>
          <a:ext cx="0" cy="544606"/>
        </a:xfrm>
        <a:prstGeom prst="rect">
          <a:avLst/>
        </a:prstGeom>
        <a:noFill/>
        <a:ln w="9525">
          <a:noFill/>
          <a:miter lim="800000"/>
          <a:headEnd/>
          <a:tailEnd/>
        </a:ln>
      </xdr:spPr>
    </xdr:pic>
    <xdr:clientData/>
  </xdr:twoCellAnchor>
  <xdr:twoCellAnchor>
    <xdr:from>
      <xdr:col>0</xdr:col>
      <xdr:colOff>66675</xdr:colOff>
      <xdr:row>54</xdr:row>
      <xdr:rowOff>0</xdr:rowOff>
    </xdr:from>
    <xdr:to>
      <xdr:col>5</xdr:col>
      <xdr:colOff>209550</xdr:colOff>
      <xdr:row>54</xdr:row>
      <xdr:rowOff>28575</xdr:rowOff>
    </xdr:to>
    <xdr:pic>
      <xdr:nvPicPr>
        <xdr:cNvPr id="11" name="Image 461" descr="logo-nageev-quadri">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1991975"/>
          <a:ext cx="1866900" cy="28575"/>
        </a:xfrm>
        <a:prstGeom prst="rect">
          <a:avLst/>
        </a:prstGeom>
        <a:noFill/>
        <a:ln w="9525">
          <a:noFill/>
          <a:miter lim="800000"/>
          <a:headEnd/>
          <a:tailEnd/>
        </a:ln>
      </xdr:spPr>
    </xdr:pic>
    <xdr:clientData/>
  </xdr:twoCellAnchor>
  <xdr:twoCellAnchor editAs="oneCell">
    <xdr:from>
      <xdr:col>1</xdr:col>
      <xdr:colOff>6229350</xdr:colOff>
      <xdr:row>56</xdr:row>
      <xdr:rowOff>0</xdr:rowOff>
    </xdr:from>
    <xdr:to>
      <xdr:col>2</xdr:col>
      <xdr:colOff>0</xdr:colOff>
      <xdr:row>59</xdr:row>
      <xdr:rowOff>91890</xdr:rowOff>
    </xdr:to>
    <xdr:pic>
      <xdr:nvPicPr>
        <xdr:cNvPr id="13" name="Image 4" descr="Flotteur or">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2430125"/>
          <a:ext cx="0" cy="549090"/>
        </a:xfrm>
        <a:prstGeom prst="rect">
          <a:avLst/>
        </a:prstGeom>
        <a:noFill/>
        <a:ln w="9525">
          <a:noFill/>
          <a:miter lim="800000"/>
          <a:headEnd/>
          <a:tailEnd/>
        </a:ln>
      </xdr:spPr>
    </xdr:pic>
    <xdr:clientData/>
  </xdr:twoCellAnchor>
  <xdr:twoCellAnchor editAs="oneCell">
    <xdr:from>
      <xdr:col>1</xdr:col>
      <xdr:colOff>6067425</xdr:colOff>
      <xdr:row>56</xdr:row>
      <xdr:rowOff>0</xdr:rowOff>
    </xdr:from>
    <xdr:to>
      <xdr:col>2</xdr:col>
      <xdr:colOff>0</xdr:colOff>
      <xdr:row>59</xdr:row>
      <xdr:rowOff>96931</xdr:rowOff>
    </xdr:to>
    <xdr:pic>
      <xdr:nvPicPr>
        <xdr:cNvPr id="14" name="Image 5" descr="Initiateur">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2430125"/>
          <a:ext cx="0" cy="554131"/>
        </a:xfrm>
        <a:prstGeom prst="rect">
          <a:avLst/>
        </a:prstGeom>
        <a:noFill/>
        <a:ln w="9525">
          <a:noFill/>
          <a:miter lim="800000"/>
          <a:headEnd/>
          <a:tailEnd/>
        </a:ln>
      </xdr:spPr>
    </xdr:pic>
    <xdr:clientData/>
  </xdr:twoCellAnchor>
  <xdr:twoCellAnchor editAs="oneCell">
    <xdr:from>
      <xdr:col>1</xdr:col>
      <xdr:colOff>6153150</xdr:colOff>
      <xdr:row>56</xdr:row>
      <xdr:rowOff>0</xdr:rowOff>
    </xdr:from>
    <xdr:to>
      <xdr:col>2</xdr:col>
      <xdr:colOff>0</xdr:colOff>
      <xdr:row>59</xdr:row>
      <xdr:rowOff>106456</xdr:rowOff>
    </xdr:to>
    <xdr:pic>
      <xdr:nvPicPr>
        <xdr:cNvPr id="15" name="Image 6" descr="Moniteur federal 1">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2430125"/>
          <a:ext cx="0" cy="563656"/>
        </a:xfrm>
        <a:prstGeom prst="rect">
          <a:avLst/>
        </a:prstGeom>
        <a:noFill/>
        <a:ln w="9525">
          <a:noFill/>
          <a:miter lim="800000"/>
          <a:headEnd/>
          <a:tailEnd/>
        </a:ln>
      </xdr:spPr>
    </xdr:pic>
    <xdr:clientData/>
  </xdr:twoCellAnchor>
  <xdr:twoCellAnchor editAs="oneCell">
    <xdr:from>
      <xdr:col>1</xdr:col>
      <xdr:colOff>6343650</xdr:colOff>
      <xdr:row>56</xdr:row>
      <xdr:rowOff>0</xdr:rowOff>
    </xdr:from>
    <xdr:to>
      <xdr:col>2</xdr:col>
      <xdr:colOff>0</xdr:colOff>
      <xdr:row>59</xdr:row>
      <xdr:rowOff>91890</xdr:rowOff>
    </xdr:to>
    <xdr:pic>
      <xdr:nvPicPr>
        <xdr:cNvPr id="16" name="Image 7" descr="Moniteur federal 2">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2430125"/>
          <a:ext cx="0" cy="549090"/>
        </a:xfrm>
        <a:prstGeom prst="rect">
          <a:avLst/>
        </a:prstGeom>
        <a:noFill/>
        <a:ln w="9525">
          <a:noFill/>
          <a:miter lim="800000"/>
          <a:headEnd/>
          <a:tailEnd/>
        </a:ln>
      </xdr:spPr>
    </xdr:pic>
    <xdr:clientData/>
  </xdr:twoCellAnchor>
  <xdr:twoCellAnchor editAs="oneCell">
    <xdr:from>
      <xdr:col>1</xdr:col>
      <xdr:colOff>6248400</xdr:colOff>
      <xdr:row>56</xdr:row>
      <xdr:rowOff>0</xdr:rowOff>
    </xdr:from>
    <xdr:to>
      <xdr:col>2</xdr:col>
      <xdr:colOff>0</xdr:colOff>
      <xdr:row>59</xdr:row>
      <xdr:rowOff>91890</xdr:rowOff>
    </xdr:to>
    <xdr:pic>
      <xdr:nvPicPr>
        <xdr:cNvPr id="17" name="Image 8" descr="Juge slal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2430125"/>
          <a:ext cx="0" cy="549090"/>
        </a:xfrm>
        <a:prstGeom prst="rect">
          <a:avLst/>
        </a:prstGeom>
        <a:noFill/>
        <a:ln w="9525">
          <a:noFill/>
          <a:miter lim="800000"/>
          <a:headEnd/>
          <a:tailEnd/>
        </a:ln>
      </xdr:spPr>
    </xdr:pic>
    <xdr:clientData/>
  </xdr:twoCellAnchor>
  <xdr:twoCellAnchor editAs="oneCell">
    <xdr:from>
      <xdr:col>1</xdr:col>
      <xdr:colOff>6257925</xdr:colOff>
      <xdr:row>56</xdr:row>
      <xdr:rowOff>0</xdr:rowOff>
    </xdr:from>
    <xdr:to>
      <xdr:col>2</xdr:col>
      <xdr:colOff>0</xdr:colOff>
      <xdr:row>59</xdr:row>
      <xdr:rowOff>91890</xdr:rowOff>
    </xdr:to>
    <xdr:pic>
      <xdr:nvPicPr>
        <xdr:cNvPr id="18" name="Image 9" descr="Juge slalo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2430125"/>
          <a:ext cx="0" cy="549090"/>
        </a:xfrm>
        <a:prstGeom prst="rect">
          <a:avLst/>
        </a:prstGeom>
        <a:noFill/>
        <a:ln w="9525">
          <a:noFill/>
          <a:miter lim="800000"/>
          <a:headEnd/>
          <a:tailEnd/>
        </a:ln>
      </xdr:spPr>
    </xdr:pic>
    <xdr:clientData/>
  </xdr:twoCellAnchor>
  <xdr:twoCellAnchor editAs="oneCell">
    <xdr:from>
      <xdr:col>1</xdr:col>
      <xdr:colOff>6257925</xdr:colOff>
      <xdr:row>56</xdr:row>
      <xdr:rowOff>0</xdr:rowOff>
    </xdr:from>
    <xdr:to>
      <xdr:col>2</xdr:col>
      <xdr:colOff>0</xdr:colOff>
      <xdr:row>59</xdr:row>
      <xdr:rowOff>87406</xdr:rowOff>
    </xdr:to>
    <xdr:pic>
      <xdr:nvPicPr>
        <xdr:cNvPr id="19" name="Image 10" descr="Commisaire de course">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2430125"/>
          <a:ext cx="0" cy="544606"/>
        </a:xfrm>
        <a:prstGeom prst="rect">
          <a:avLst/>
        </a:prstGeom>
        <a:noFill/>
        <a:ln w="9525">
          <a:noFill/>
          <a:miter lim="800000"/>
          <a:headEnd/>
          <a:tailEnd/>
        </a:ln>
      </xdr:spPr>
    </xdr:pic>
    <xdr:clientData/>
  </xdr:twoCellAnchor>
  <xdr:twoCellAnchor>
    <xdr:from>
      <xdr:col>17</xdr:col>
      <xdr:colOff>269389</xdr:colOff>
      <xdr:row>0</xdr:row>
      <xdr:rowOff>119230</xdr:rowOff>
    </xdr:from>
    <xdr:to>
      <xdr:col>20</xdr:col>
      <xdr:colOff>369794</xdr:colOff>
      <xdr:row>4</xdr:row>
      <xdr:rowOff>62304</xdr:rowOff>
    </xdr:to>
    <xdr:pic>
      <xdr:nvPicPr>
        <xdr:cNvPr id="22" name="Image 36">
          <a:extLst>
            <a:ext uri="{FF2B5EF4-FFF2-40B4-BE49-F238E27FC236}">
              <a16:creationId xmlns:a16="http://schemas.microsoft.com/office/drawing/2014/main" id="{BDFCB85B-EE6E-40A2-971E-B57EAB20A79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99224" y="119230"/>
          <a:ext cx="1256852" cy="66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216049</xdr:colOff>
      <xdr:row>0</xdr:row>
      <xdr:rowOff>81130</xdr:rowOff>
    </xdr:from>
    <xdr:to>
      <xdr:col>3</xdr:col>
      <xdr:colOff>254149</xdr:colOff>
      <xdr:row>4</xdr:row>
      <xdr:rowOff>86957</xdr:rowOff>
    </xdr:to>
    <xdr:pic>
      <xdr:nvPicPr>
        <xdr:cNvPr id="23" name="Image 35">
          <a:extLst>
            <a:ext uri="{FF2B5EF4-FFF2-40B4-BE49-F238E27FC236}">
              <a16:creationId xmlns:a16="http://schemas.microsoft.com/office/drawing/2014/main" id="{0F45C6F0-25C8-4948-84D1-A91A8918414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22237" y="81130"/>
          <a:ext cx="809065" cy="73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1793</xdr:colOff>
      <xdr:row>48</xdr:row>
      <xdr:rowOff>2297654</xdr:rowOff>
    </xdr:from>
    <xdr:to>
      <xdr:col>21</xdr:col>
      <xdr:colOff>108473</xdr:colOff>
      <xdr:row>51</xdr:row>
      <xdr:rowOff>65890</xdr:rowOff>
    </xdr:to>
    <xdr:pic>
      <xdr:nvPicPr>
        <xdr:cNvPr id="26" name="Image 36">
          <a:extLst>
            <a:ext uri="{FF2B5EF4-FFF2-40B4-BE49-F238E27FC236}">
              <a16:creationId xmlns:a16="http://schemas.microsoft.com/office/drawing/2014/main" id="{D027FD38-0BBE-4B54-9F92-9FD8DEF0A2A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17111" y="13135983"/>
          <a:ext cx="1263127" cy="67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341556</xdr:colOff>
      <xdr:row>48</xdr:row>
      <xdr:rowOff>2259554</xdr:rowOff>
    </xdr:from>
    <xdr:to>
      <xdr:col>3</xdr:col>
      <xdr:colOff>379656</xdr:colOff>
      <xdr:row>51</xdr:row>
      <xdr:rowOff>88750</xdr:rowOff>
    </xdr:to>
    <xdr:pic>
      <xdr:nvPicPr>
        <xdr:cNvPr id="27" name="Image 35">
          <a:extLst>
            <a:ext uri="{FF2B5EF4-FFF2-40B4-BE49-F238E27FC236}">
              <a16:creationId xmlns:a16="http://schemas.microsoft.com/office/drawing/2014/main" id="{1CF01BAB-6110-458E-8CB8-9EB6920836C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7744" y="13097883"/>
          <a:ext cx="809065" cy="733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5</xdr:row>
      <xdr:rowOff>0</xdr:rowOff>
    </xdr:from>
    <xdr:to>
      <xdr:col>5</xdr:col>
      <xdr:colOff>209550</xdr:colOff>
      <xdr:row>5</xdr:row>
      <xdr:rowOff>28575</xdr:rowOff>
    </xdr:to>
    <xdr:pic>
      <xdr:nvPicPr>
        <xdr:cNvPr id="2" name="Image 461" descr="logo-nageev-quadri">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838200"/>
          <a:ext cx="1866900" cy="28575"/>
        </a:xfrm>
        <a:prstGeom prst="rect">
          <a:avLst/>
        </a:prstGeom>
        <a:noFill/>
        <a:ln w="9525">
          <a:noFill/>
          <a:miter lim="800000"/>
          <a:headEnd/>
          <a:tailEnd/>
        </a:ln>
      </xdr:spPr>
    </xdr:pic>
    <xdr:clientData/>
  </xdr:twoCellAnchor>
  <xdr:twoCellAnchor editAs="oneCell">
    <xdr:from>
      <xdr:col>0</xdr:col>
      <xdr:colOff>6229350</xdr:colOff>
      <xdr:row>66</xdr:row>
      <xdr:rowOff>0</xdr:rowOff>
    </xdr:from>
    <xdr:to>
      <xdr:col>1</xdr:col>
      <xdr:colOff>0</xdr:colOff>
      <xdr:row>69</xdr:row>
      <xdr:rowOff>91889</xdr:rowOff>
    </xdr:to>
    <xdr:pic>
      <xdr:nvPicPr>
        <xdr:cNvPr id="3" name="Image 4" descr="Flotteur or">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200025" y="11439525"/>
          <a:ext cx="0" cy="549090"/>
        </a:xfrm>
        <a:prstGeom prst="rect">
          <a:avLst/>
        </a:prstGeom>
        <a:noFill/>
        <a:ln w="9525">
          <a:noFill/>
          <a:miter lim="800000"/>
          <a:headEnd/>
          <a:tailEnd/>
        </a:ln>
      </xdr:spPr>
    </xdr:pic>
    <xdr:clientData/>
  </xdr:twoCellAnchor>
  <xdr:twoCellAnchor editAs="oneCell">
    <xdr:from>
      <xdr:col>0</xdr:col>
      <xdr:colOff>6067425</xdr:colOff>
      <xdr:row>66</xdr:row>
      <xdr:rowOff>0</xdr:rowOff>
    </xdr:from>
    <xdr:to>
      <xdr:col>1</xdr:col>
      <xdr:colOff>0</xdr:colOff>
      <xdr:row>69</xdr:row>
      <xdr:rowOff>96930</xdr:rowOff>
    </xdr:to>
    <xdr:pic>
      <xdr:nvPicPr>
        <xdr:cNvPr id="4" name="Image 5" descr="Initiateur">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200025" y="11439525"/>
          <a:ext cx="0" cy="554131"/>
        </a:xfrm>
        <a:prstGeom prst="rect">
          <a:avLst/>
        </a:prstGeom>
        <a:noFill/>
        <a:ln w="9525">
          <a:noFill/>
          <a:miter lim="800000"/>
          <a:headEnd/>
          <a:tailEnd/>
        </a:ln>
      </xdr:spPr>
    </xdr:pic>
    <xdr:clientData/>
  </xdr:twoCellAnchor>
  <xdr:twoCellAnchor editAs="oneCell">
    <xdr:from>
      <xdr:col>0</xdr:col>
      <xdr:colOff>6153150</xdr:colOff>
      <xdr:row>66</xdr:row>
      <xdr:rowOff>0</xdr:rowOff>
    </xdr:from>
    <xdr:to>
      <xdr:col>1</xdr:col>
      <xdr:colOff>0</xdr:colOff>
      <xdr:row>69</xdr:row>
      <xdr:rowOff>106455</xdr:rowOff>
    </xdr:to>
    <xdr:pic>
      <xdr:nvPicPr>
        <xdr:cNvPr id="5" name="Image 6" descr="Moniteur federal 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200025" y="11439525"/>
          <a:ext cx="0" cy="563656"/>
        </a:xfrm>
        <a:prstGeom prst="rect">
          <a:avLst/>
        </a:prstGeom>
        <a:noFill/>
        <a:ln w="9525">
          <a:noFill/>
          <a:miter lim="800000"/>
          <a:headEnd/>
          <a:tailEnd/>
        </a:ln>
      </xdr:spPr>
    </xdr:pic>
    <xdr:clientData/>
  </xdr:twoCellAnchor>
  <xdr:twoCellAnchor editAs="oneCell">
    <xdr:from>
      <xdr:col>0</xdr:col>
      <xdr:colOff>6343650</xdr:colOff>
      <xdr:row>66</xdr:row>
      <xdr:rowOff>0</xdr:rowOff>
    </xdr:from>
    <xdr:to>
      <xdr:col>1</xdr:col>
      <xdr:colOff>0</xdr:colOff>
      <xdr:row>69</xdr:row>
      <xdr:rowOff>91889</xdr:rowOff>
    </xdr:to>
    <xdr:pic>
      <xdr:nvPicPr>
        <xdr:cNvPr id="6" name="Image 7" descr="Moniteur federal 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200025" y="11439525"/>
          <a:ext cx="0" cy="549090"/>
        </a:xfrm>
        <a:prstGeom prst="rect">
          <a:avLst/>
        </a:prstGeom>
        <a:noFill/>
        <a:ln w="9525">
          <a:noFill/>
          <a:miter lim="800000"/>
          <a:headEnd/>
          <a:tailEnd/>
        </a:ln>
      </xdr:spPr>
    </xdr:pic>
    <xdr:clientData/>
  </xdr:twoCellAnchor>
  <xdr:twoCellAnchor editAs="oneCell">
    <xdr:from>
      <xdr:col>0</xdr:col>
      <xdr:colOff>6248400</xdr:colOff>
      <xdr:row>66</xdr:row>
      <xdr:rowOff>0</xdr:rowOff>
    </xdr:from>
    <xdr:to>
      <xdr:col>1</xdr:col>
      <xdr:colOff>0</xdr:colOff>
      <xdr:row>69</xdr:row>
      <xdr:rowOff>91889</xdr:rowOff>
    </xdr:to>
    <xdr:pic>
      <xdr:nvPicPr>
        <xdr:cNvPr id="7" name="Image 8" descr="Juge slalom">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1439525"/>
          <a:ext cx="0" cy="549090"/>
        </a:xfrm>
        <a:prstGeom prst="rect">
          <a:avLst/>
        </a:prstGeom>
        <a:noFill/>
        <a:ln w="9525">
          <a:noFill/>
          <a:miter lim="800000"/>
          <a:headEnd/>
          <a:tailEnd/>
        </a:ln>
      </xdr:spPr>
    </xdr:pic>
    <xdr:clientData/>
  </xdr:twoCellAnchor>
  <xdr:twoCellAnchor editAs="oneCell">
    <xdr:from>
      <xdr:col>0</xdr:col>
      <xdr:colOff>6257925</xdr:colOff>
      <xdr:row>66</xdr:row>
      <xdr:rowOff>0</xdr:rowOff>
    </xdr:from>
    <xdr:to>
      <xdr:col>1</xdr:col>
      <xdr:colOff>0</xdr:colOff>
      <xdr:row>69</xdr:row>
      <xdr:rowOff>91889</xdr:rowOff>
    </xdr:to>
    <xdr:pic>
      <xdr:nvPicPr>
        <xdr:cNvPr id="8" name="Image 9" descr="Juge slalom">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00025" y="11439525"/>
          <a:ext cx="0" cy="549090"/>
        </a:xfrm>
        <a:prstGeom prst="rect">
          <a:avLst/>
        </a:prstGeom>
        <a:noFill/>
        <a:ln w="9525">
          <a:noFill/>
          <a:miter lim="800000"/>
          <a:headEnd/>
          <a:tailEnd/>
        </a:ln>
      </xdr:spPr>
    </xdr:pic>
    <xdr:clientData/>
  </xdr:twoCellAnchor>
  <xdr:twoCellAnchor editAs="oneCell">
    <xdr:from>
      <xdr:col>0</xdr:col>
      <xdr:colOff>6257925</xdr:colOff>
      <xdr:row>66</xdr:row>
      <xdr:rowOff>0</xdr:rowOff>
    </xdr:from>
    <xdr:to>
      <xdr:col>1</xdr:col>
      <xdr:colOff>0</xdr:colOff>
      <xdr:row>69</xdr:row>
      <xdr:rowOff>87405</xdr:rowOff>
    </xdr:to>
    <xdr:pic>
      <xdr:nvPicPr>
        <xdr:cNvPr id="9" name="Image 10" descr="Commisaire de course">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200025" y="11439525"/>
          <a:ext cx="0" cy="544606"/>
        </a:xfrm>
        <a:prstGeom prst="rect">
          <a:avLst/>
        </a:prstGeom>
        <a:noFill/>
        <a:ln w="9525">
          <a:noFill/>
          <a:miter lim="800000"/>
          <a:headEnd/>
          <a:tailEnd/>
        </a:ln>
      </xdr:spPr>
    </xdr:pic>
    <xdr:clientData/>
  </xdr:twoCellAnchor>
  <xdr:twoCellAnchor>
    <xdr:from>
      <xdr:col>0</xdr:col>
      <xdr:colOff>66675</xdr:colOff>
      <xdr:row>64</xdr:row>
      <xdr:rowOff>0</xdr:rowOff>
    </xdr:from>
    <xdr:to>
      <xdr:col>5</xdr:col>
      <xdr:colOff>209550</xdr:colOff>
      <xdr:row>64</xdr:row>
      <xdr:rowOff>28575</xdr:rowOff>
    </xdr:to>
    <xdr:pic>
      <xdr:nvPicPr>
        <xdr:cNvPr id="11" name="Image 461" descr="logo-nageev-quadri">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6675" y="11001375"/>
          <a:ext cx="1866900" cy="28575"/>
        </a:xfrm>
        <a:prstGeom prst="rect">
          <a:avLst/>
        </a:prstGeom>
        <a:noFill/>
        <a:ln w="9525">
          <a:noFill/>
          <a:miter lim="800000"/>
          <a:headEnd/>
          <a:tailEnd/>
        </a:ln>
      </xdr:spPr>
    </xdr:pic>
    <xdr:clientData/>
  </xdr:twoCellAnchor>
  <xdr:twoCellAnchor editAs="oneCell">
    <xdr:from>
      <xdr:col>1</xdr:col>
      <xdr:colOff>6229350</xdr:colOff>
      <xdr:row>66</xdr:row>
      <xdr:rowOff>0</xdr:rowOff>
    </xdr:from>
    <xdr:to>
      <xdr:col>2</xdr:col>
      <xdr:colOff>0</xdr:colOff>
      <xdr:row>69</xdr:row>
      <xdr:rowOff>91889</xdr:rowOff>
    </xdr:to>
    <xdr:pic>
      <xdr:nvPicPr>
        <xdr:cNvPr id="13" name="Image 4" descr="Flotteur or">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581025" y="11439525"/>
          <a:ext cx="0" cy="549090"/>
        </a:xfrm>
        <a:prstGeom prst="rect">
          <a:avLst/>
        </a:prstGeom>
        <a:noFill/>
        <a:ln w="9525">
          <a:noFill/>
          <a:miter lim="800000"/>
          <a:headEnd/>
          <a:tailEnd/>
        </a:ln>
      </xdr:spPr>
    </xdr:pic>
    <xdr:clientData/>
  </xdr:twoCellAnchor>
  <xdr:twoCellAnchor editAs="oneCell">
    <xdr:from>
      <xdr:col>1</xdr:col>
      <xdr:colOff>6067425</xdr:colOff>
      <xdr:row>66</xdr:row>
      <xdr:rowOff>0</xdr:rowOff>
    </xdr:from>
    <xdr:to>
      <xdr:col>2</xdr:col>
      <xdr:colOff>0</xdr:colOff>
      <xdr:row>69</xdr:row>
      <xdr:rowOff>96930</xdr:rowOff>
    </xdr:to>
    <xdr:pic>
      <xdr:nvPicPr>
        <xdr:cNvPr id="14" name="Image 5" descr="Initiateur">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a:stretch>
          <a:fillRect/>
        </a:stretch>
      </xdr:blipFill>
      <xdr:spPr bwMode="auto">
        <a:xfrm>
          <a:off x="581025" y="11439525"/>
          <a:ext cx="0" cy="554131"/>
        </a:xfrm>
        <a:prstGeom prst="rect">
          <a:avLst/>
        </a:prstGeom>
        <a:noFill/>
        <a:ln w="9525">
          <a:noFill/>
          <a:miter lim="800000"/>
          <a:headEnd/>
          <a:tailEnd/>
        </a:ln>
      </xdr:spPr>
    </xdr:pic>
    <xdr:clientData/>
  </xdr:twoCellAnchor>
  <xdr:twoCellAnchor editAs="oneCell">
    <xdr:from>
      <xdr:col>1</xdr:col>
      <xdr:colOff>6153150</xdr:colOff>
      <xdr:row>66</xdr:row>
      <xdr:rowOff>0</xdr:rowOff>
    </xdr:from>
    <xdr:to>
      <xdr:col>2</xdr:col>
      <xdr:colOff>0</xdr:colOff>
      <xdr:row>69</xdr:row>
      <xdr:rowOff>106455</xdr:rowOff>
    </xdr:to>
    <xdr:pic>
      <xdr:nvPicPr>
        <xdr:cNvPr id="15" name="Image 6" descr="Moniteur federal 1">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a:stretch>
          <a:fillRect/>
        </a:stretch>
      </xdr:blipFill>
      <xdr:spPr bwMode="auto">
        <a:xfrm>
          <a:off x="581025" y="11439525"/>
          <a:ext cx="0" cy="563656"/>
        </a:xfrm>
        <a:prstGeom prst="rect">
          <a:avLst/>
        </a:prstGeom>
        <a:noFill/>
        <a:ln w="9525">
          <a:noFill/>
          <a:miter lim="800000"/>
          <a:headEnd/>
          <a:tailEnd/>
        </a:ln>
      </xdr:spPr>
    </xdr:pic>
    <xdr:clientData/>
  </xdr:twoCellAnchor>
  <xdr:twoCellAnchor editAs="oneCell">
    <xdr:from>
      <xdr:col>1</xdr:col>
      <xdr:colOff>6343650</xdr:colOff>
      <xdr:row>66</xdr:row>
      <xdr:rowOff>0</xdr:rowOff>
    </xdr:from>
    <xdr:to>
      <xdr:col>2</xdr:col>
      <xdr:colOff>0</xdr:colOff>
      <xdr:row>69</xdr:row>
      <xdr:rowOff>91889</xdr:rowOff>
    </xdr:to>
    <xdr:pic>
      <xdr:nvPicPr>
        <xdr:cNvPr id="16" name="Image 7" descr="Moniteur federal 2">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581025" y="11439525"/>
          <a:ext cx="0" cy="549090"/>
        </a:xfrm>
        <a:prstGeom prst="rect">
          <a:avLst/>
        </a:prstGeom>
        <a:noFill/>
        <a:ln w="9525">
          <a:noFill/>
          <a:miter lim="800000"/>
          <a:headEnd/>
          <a:tailEnd/>
        </a:ln>
      </xdr:spPr>
    </xdr:pic>
    <xdr:clientData/>
  </xdr:twoCellAnchor>
  <xdr:twoCellAnchor editAs="oneCell">
    <xdr:from>
      <xdr:col>1</xdr:col>
      <xdr:colOff>6248400</xdr:colOff>
      <xdr:row>66</xdr:row>
      <xdr:rowOff>0</xdr:rowOff>
    </xdr:from>
    <xdr:to>
      <xdr:col>2</xdr:col>
      <xdr:colOff>0</xdr:colOff>
      <xdr:row>69</xdr:row>
      <xdr:rowOff>91889</xdr:rowOff>
    </xdr:to>
    <xdr:pic>
      <xdr:nvPicPr>
        <xdr:cNvPr id="17" name="Image 8" descr="Juge slalom">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1439525"/>
          <a:ext cx="0" cy="549090"/>
        </a:xfrm>
        <a:prstGeom prst="rect">
          <a:avLst/>
        </a:prstGeom>
        <a:noFill/>
        <a:ln w="9525">
          <a:noFill/>
          <a:miter lim="800000"/>
          <a:headEnd/>
          <a:tailEnd/>
        </a:ln>
      </xdr:spPr>
    </xdr:pic>
    <xdr:clientData/>
  </xdr:twoCellAnchor>
  <xdr:twoCellAnchor editAs="oneCell">
    <xdr:from>
      <xdr:col>1</xdr:col>
      <xdr:colOff>6257925</xdr:colOff>
      <xdr:row>66</xdr:row>
      <xdr:rowOff>0</xdr:rowOff>
    </xdr:from>
    <xdr:to>
      <xdr:col>2</xdr:col>
      <xdr:colOff>0</xdr:colOff>
      <xdr:row>69</xdr:row>
      <xdr:rowOff>91889</xdr:rowOff>
    </xdr:to>
    <xdr:pic>
      <xdr:nvPicPr>
        <xdr:cNvPr id="18" name="Image 9" descr="Juge slalom">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81025" y="11439525"/>
          <a:ext cx="0" cy="549090"/>
        </a:xfrm>
        <a:prstGeom prst="rect">
          <a:avLst/>
        </a:prstGeom>
        <a:noFill/>
        <a:ln w="9525">
          <a:noFill/>
          <a:miter lim="800000"/>
          <a:headEnd/>
          <a:tailEnd/>
        </a:ln>
      </xdr:spPr>
    </xdr:pic>
    <xdr:clientData/>
  </xdr:twoCellAnchor>
  <xdr:twoCellAnchor editAs="oneCell">
    <xdr:from>
      <xdr:col>1</xdr:col>
      <xdr:colOff>6257925</xdr:colOff>
      <xdr:row>66</xdr:row>
      <xdr:rowOff>0</xdr:rowOff>
    </xdr:from>
    <xdr:to>
      <xdr:col>2</xdr:col>
      <xdr:colOff>0</xdr:colOff>
      <xdr:row>69</xdr:row>
      <xdr:rowOff>87405</xdr:rowOff>
    </xdr:to>
    <xdr:pic>
      <xdr:nvPicPr>
        <xdr:cNvPr id="19" name="Image 10" descr="Commisaire de course">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blip>
        <a:srcRect/>
        <a:stretch>
          <a:fillRect/>
        </a:stretch>
      </xdr:blipFill>
      <xdr:spPr bwMode="auto">
        <a:xfrm>
          <a:off x="581025" y="11439525"/>
          <a:ext cx="0" cy="544606"/>
        </a:xfrm>
        <a:prstGeom prst="rect">
          <a:avLst/>
        </a:prstGeom>
        <a:noFill/>
        <a:ln w="9525">
          <a:noFill/>
          <a:miter lim="800000"/>
          <a:headEnd/>
          <a:tailEnd/>
        </a:ln>
      </xdr:spPr>
    </xdr:pic>
    <xdr:clientData/>
  </xdr:twoCellAnchor>
  <xdr:twoCellAnchor>
    <xdr:from>
      <xdr:col>17</xdr:col>
      <xdr:colOff>269389</xdr:colOff>
      <xdr:row>0</xdr:row>
      <xdr:rowOff>101301</xdr:rowOff>
    </xdr:from>
    <xdr:to>
      <xdr:col>20</xdr:col>
      <xdr:colOff>369794</xdr:colOff>
      <xdr:row>4</xdr:row>
      <xdr:rowOff>46168</xdr:rowOff>
    </xdr:to>
    <xdr:pic>
      <xdr:nvPicPr>
        <xdr:cNvPr id="22" name="Image 36">
          <a:extLst>
            <a:ext uri="{FF2B5EF4-FFF2-40B4-BE49-F238E27FC236}">
              <a16:creationId xmlns:a16="http://schemas.microsoft.com/office/drawing/2014/main" id="{FF8C73CB-D67A-4EF4-971B-E8EB385853E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99224" y="101301"/>
          <a:ext cx="1256852" cy="671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216049</xdr:colOff>
      <xdr:row>0</xdr:row>
      <xdr:rowOff>63201</xdr:rowOff>
    </xdr:from>
    <xdr:to>
      <xdr:col>3</xdr:col>
      <xdr:colOff>254149</xdr:colOff>
      <xdr:row>4</xdr:row>
      <xdr:rowOff>69028</xdr:rowOff>
    </xdr:to>
    <xdr:pic>
      <xdr:nvPicPr>
        <xdr:cNvPr id="23" name="Image 35">
          <a:extLst>
            <a:ext uri="{FF2B5EF4-FFF2-40B4-BE49-F238E27FC236}">
              <a16:creationId xmlns:a16="http://schemas.microsoft.com/office/drawing/2014/main" id="{A996E576-9929-4854-A019-5A6B93555EE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22237" y="63201"/>
          <a:ext cx="809065" cy="73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261770</xdr:colOff>
      <xdr:row>58</xdr:row>
      <xdr:rowOff>917089</xdr:rowOff>
    </xdr:from>
    <xdr:to>
      <xdr:col>20</xdr:col>
      <xdr:colOff>367553</xdr:colOff>
      <xdr:row>62</xdr:row>
      <xdr:rowOff>32272</xdr:rowOff>
    </xdr:to>
    <xdr:pic>
      <xdr:nvPicPr>
        <xdr:cNvPr id="24" name="Image 36">
          <a:extLst>
            <a:ext uri="{FF2B5EF4-FFF2-40B4-BE49-F238E27FC236}">
              <a16:creationId xmlns:a16="http://schemas.microsoft.com/office/drawing/2014/main" id="{746DAF12-62A6-4916-BB35-8F42BC4C701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91605" y="13342171"/>
          <a:ext cx="1262230"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216050</xdr:colOff>
      <xdr:row>58</xdr:row>
      <xdr:rowOff>878989</xdr:rowOff>
    </xdr:from>
    <xdr:to>
      <xdr:col>3</xdr:col>
      <xdr:colOff>254149</xdr:colOff>
      <xdr:row>62</xdr:row>
      <xdr:rowOff>55132</xdr:rowOff>
    </xdr:to>
    <xdr:pic>
      <xdr:nvPicPr>
        <xdr:cNvPr id="25" name="Image 35">
          <a:extLst>
            <a:ext uri="{FF2B5EF4-FFF2-40B4-BE49-F238E27FC236}">
              <a16:creationId xmlns:a16="http://schemas.microsoft.com/office/drawing/2014/main" id="{A42253B2-7E03-4DB7-83C5-5C571ADA455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22238" y="13304071"/>
          <a:ext cx="809064"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17</xdr:col>
      <xdr:colOff>315558</xdr:colOff>
      <xdr:row>0</xdr:row>
      <xdr:rowOff>92336</xdr:rowOff>
    </xdr:from>
    <xdr:to>
      <xdr:col>21</xdr:col>
      <xdr:colOff>39892</xdr:colOff>
      <xdr:row>4</xdr:row>
      <xdr:rowOff>37203</xdr:rowOff>
    </xdr:to>
    <xdr:pic>
      <xdr:nvPicPr>
        <xdr:cNvPr id="6" name="Image 36">
          <a:extLst>
            <a:ext uri="{FF2B5EF4-FFF2-40B4-BE49-F238E27FC236}">
              <a16:creationId xmlns:a16="http://schemas.microsoft.com/office/drawing/2014/main" id="{98676A62-3F39-4F8B-A421-91C45EE39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5393" y="92336"/>
          <a:ext cx="1266264" cy="671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269838</xdr:colOff>
      <xdr:row>0</xdr:row>
      <xdr:rowOff>54236</xdr:rowOff>
    </xdr:from>
    <xdr:to>
      <xdr:col>3</xdr:col>
      <xdr:colOff>307937</xdr:colOff>
      <xdr:row>4</xdr:row>
      <xdr:rowOff>60063</xdr:rowOff>
    </xdr:to>
    <xdr:pic>
      <xdr:nvPicPr>
        <xdr:cNvPr id="7" name="Image 35">
          <a:extLst>
            <a:ext uri="{FF2B5EF4-FFF2-40B4-BE49-F238E27FC236}">
              <a16:creationId xmlns:a16="http://schemas.microsoft.com/office/drawing/2014/main" id="{A1B8B1DB-819E-47C0-9FBC-AED087AD5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026" y="54236"/>
          <a:ext cx="809064" cy="73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270734</xdr:colOff>
      <xdr:row>0</xdr:row>
      <xdr:rowOff>128196</xdr:rowOff>
    </xdr:from>
    <xdr:to>
      <xdr:col>20</xdr:col>
      <xdr:colOff>380551</xdr:colOff>
      <xdr:row>4</xdr:row>
      <xdr:rowOff>77097</xdr:rowOff>
    </xdr:to>
    <xdr:pic>
      <xdr:nvPicPr>
        <xdr:cNvPr id="5" name="Image 36">
          <a:extLst>
            <a:ext uri="{FF2B5EF4-FFF2-40B4-BE49-F238E27FC236}">
              <a16:creationId xmlns:a16="http://schemas.microsoft.com/office/drawing/2014/main" id="{0C8238DB-D8CB-40AD-8FAE-AF9ADF7B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0569" y="128196"/>
          <a:ext cx="1266264" cy="67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225014</xdr:colOff>
      <xdr:row>0</xdr:row>
      <xdr:rowOff>90096</xdr:rowOff>
    </xdr:from>
    <xdr:to>
      <xdr:col>3</xdr:col>
      <xdr:colOff>263113</xdr:colOff>
      <xdr:row>4</xdr:row>
      <xdr:rowOff>99957</xdr:rowOff>
    </xdr:to>
    <xdr:pic>
      <xdr:nvPicPr>
        <xdr:cNvPr id="6" name="Image 35">
          <a:extLst>
            <a:ext uri="{FF2B5EF4-FFF2-40B4-BE49-F238E27FC236}">
              <a16:creationId xmlns:a16="http://schemas.microsoft.com/office/drawing/2014/main" id="{6B35ECA2-49F6-48E7-86EB-E234854834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1202" y="90096"/>
          <a:ext cx="809064" cy="736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Solstice">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tabSelected="1" zoomScale="85" zoomScaleNormal="85" zoomScalePageLayoutView="85" workbookViewId="0">
      <selection activeCell="C1" sqref="C1"/>
    </sheetView>
  </sheetViews>
  <sheetFormatPr baseColWidth="10" defaultColWidth="11.44140625" defaultRowHeight="13.8" x14ac:dyDescent="0.3"/>
  <cols>
    <col min="1" max="1" width="3.109375" style="3" bestFit="1" customWidth="1"/>
    <col min="2" max="2" width="17.77734375" style="1" customWidth="1"/>
    <col min="3" max="3" width="42.6640625" style="1" customWidth="1"/>
    <col min="4" max="4" width="41.6640625" style="1" customWidth="1"/>
    <col min="5" max="16384" width="11.44140625" style="1"/>
  </cols>
  <sheetData>
    <row r="1" spans="1:4" ht="61.5" customHeight="1" x14ac:dyDescent="0.3">
      <c r="A1" s="277"/>
      <c r="D1" s="210" t="s">
        <v>429</v>
      </c>
    </row>
    <row r="2" spans="1:4" ht="39" customHeight="1" x14ac:dyDescent="0.3">
      <c r="A2" s="291" t="s">
        <v>18</v>
      </c>
      <c r="B2" s="292"/>
      <c r="C2" s="292"/>
      <c r="D2" s="293"/>
    </row>
    <row r="4" spans="1:4" s="105" customFormat="1" ht="30" customHeight="1" x14ac:dyDescent="0.3">
      <c r="A4" s="208"/>
      <c r="B4" s="294" t="s">
        <v>373</v>
      </c>
      <c r="C4" s="294"/>
      <c r="D4" s="294"/>
    </row>
    <row r="5" spans="1:4" s="105" customFormat="1" ht="30" customHeight="1" x14ac:dyDescent="0.3">
      <c r="A5" s="208"/>
      <c r="B5" s="294" t="s">
        <v>374</v>
      </c>
      <c r="C5" s="294"/>
      <c r="D5" s="294"/>
    </row>
    <row r="6" spans="1:4" s="105" customFormat="1" ht="30" customHeight="1" x14ac:dyDescent="0.3">
      <c r="A6" s="208"/>
      <c r="B6" s="294" t="s">
        <v>375</v>
      </c>
      <c r="C6" s="294"/>
      <c r="D6" s="294"/>
    </row>
    <row r="7" spans="1:4" s="105" customFormat="1" ht="30" customHeight="1" x14ac:dyDescent="0.3">
      <c r="A7" s="208"/>
      <c r="B7" s="294" t="s">
        <v>376</v>
      </c>
      <c r="C7" s="294"/>
      <c r="D7" s="294"/>
    </row>
    <row r="8" spans="1:4" s="105" customFormat="1" ht="30" customHeight="1" x14ac:dyDescent="0.3">
      <c r="A8" s="209"/>
      <c r="B8" s="209"/>
      <c r="C8" s="209"/>
      <c r="D8" s="209" t="s">
        <v>377</v>
      </c>
    </row>
    <row r="10" spans="1:4" ht="15.6" x14ac:dyDescent="0.3">
      <c r="A10" s="288" t="s">
        <v>13</v>
      </c>
      <c r="B10" s="288"/>
      <c r="C10" s="288"/>
      <c r="D10" s="288"/>
    </row>
    <row r="11" spans="1:4" s="147" customFormat="1" ht="10.199999999999999" x14ac:dyDescent="0.3">
      <c r="A11" s="177" t="s">
        <v>17</v>
      </c>
      <c r="B11" s="177" t="s">
        <v>76</v>
      </c>
      <c r="C11" s="177" t="s">
        <v>15</v>
      </c>
      <c r="D11" s="177" t="s">
        <v>16</v>
      </c>
    </row>
    <row r="12" spans="1:4" s="151" customFormat="1" x14ac:dyDescent="0.3">
      <c r="A12" s="148">
        <v>1</v>
      </c>
      <c r="B12" s="149"/>
      <c r="C12" s="149" t="s">
        <v>21</v>
      </c>
      <c r="D12" s="150"/>
    </row>
    <row r="13" spans="1:4" s="151" customFormat="1" ht="12.75" customHeight="1" x14ac:dyDescent="0.3">
      <c r="A13" s="211">
        <v>2</v>
      </c>
      <c r="B13" s="212"/>
      <c r="C13" s="212" t="s">
        <v>22</v>
      </c>
      <c r="D13" s="153"/>
    </row>
    <row r="14" spans="1:4" s="151" customFormat="1" ht="12.75" customHeight="1" x14ac:dyDescent="0.3">
      <c r="A14" s="152">
        <v>3</v>
      </c>
      <c r="C14" s="279" t="s">
        <v>23</v>
      </c>
      <c r="D14" s="153"/>
    </row>
    <row r="15" spans="1:4" s="151" customFormat="1" ht="12.75" customHeight="1" x14ac:dyDescent="0.3">
      <c r="A15" s="211">
        <v>4</v>
      </c>
      <c r="B15" s="212"/>
      <c r="C15" s="278" t="s">
        <v>24</v>
      </c>
      <c r="D15" s="153"/>
    </row>
    <row r="16" spans="1:4" s="151" customFormat="1" ht="12.75" customHeight="1" x14ac:dyDescent="0.3">
      <c r="A16" s="152">
        <v>5</v>
      </c>
      <c r="C16" s="151" t="s">
        <v>25</v>
      </c>
      <c r="D16" s="153"/>
    </row>
    <row r="17" spans="1:4" s="151" customFormat="1" ht="12.75" customHeight="1" x14ac:dyDescent="0.3">
      <c r="A17" s="213">
        <v>6</v>
      </c>
      <c r="B17" s="272" t="s">
        <v>112</v>
      </c>
      <c r="C17" s="214" t="s">
        <v>113</v>
      </c>
      <c r="D17" s="154"/>
    </row>
    <row r="18" spans="1:4" ht="12.75" customHeight="1" x14ac:dyDescent="0.3">
      <c r="A18" s="155"/>
      <c r="B18" s="156"/>
      <c r="C18" s="156"/>
      <c r="D18" s="157"/>
    </row>
    <row r="20" spans="1:4" ht="16.2" thickBot="1" x14ac:dyDescent="0.35">
      <c r="A20" s="289" t="s">
        <v>12</v>
      </c>
      <c r="B20" s="289"/>
      <c r="C20" s="289"/>
      <c r="D20" s="289"/>
    </row>
    <row r="21" spans="1:4" s="147" customFormat="1" ht="10.199999999999999" x14ac:dyDescent="0.3">
      <c r="A21" s="178" t="s">
        <v>17</v>
      </c>
      <c r="B21" s="178" t="s">
        <v>76</v>
      </c>
      <c r="C21" s="178" t="s">
        <v>15</v>
      </c>
      <c r="D21" s="178" t="s">
        <v>16</v>
      </c>
    </row>
    <row r="22" spans="1:4" s="161" customFormat="1" x14ac:dyDescent="0.3">
      <c r="A22" s="158">
        <v>1</v>
      </c>
      <c r="B22" s="67"/>
      <c r="C22" s="159" t="s">
        <v>20</v>
      </c>
      <c r="D22" s="160"/>
    </row>
    <row r="23" spans="1:4" x14ac:dyDescent="0.3">
      <c r="A23" s="217">
        <v>2</v>
      </c>
      <c r="B23" s="218"/>
      <c r="C23" s="218" t="s">
        <v>26</v>
      </c>
      <c r="D23" s="163"/>
    </row>
    <row r="24" spans="1:4" s="151" customFormat="1" x14ac:dyDescent="0.3">
      <c r="A24" s="162">
        <v>4</v>
      </c>
      <c r="C24" s="151" t="s">
        <v>27</v>
      </c>
      <c r="D24" s="163"/>
    </row>
    <row r="25" spans="1:4" s="151" customFormat="1" x14ac:dyDescent="0.3">
      <c r="A25" s="219">
        <v>5</v>
      </c>
      <c r="B25" s="273" t="s">
        <v>218</v>
      </c>
      <c r="C25" s="220" t="s">
        <v>28</v>
      </c>
      <c r="D25" s="165" t="s">
        <v>252</v>
      </c>
    </row>
    <row r="26" spans="1:4" s="151" customFormat="1" x14ac:dyDescent="0.3">
      <c r="A26" s="164">
        <v>6</v>
      </c>
      <c r="B26" s="274" t="s">
        <v>253</v>
      </c>
      <c r="C26" s="45" t="s">
        <v>254</v>
      </c>
      <c r="D26" s="165" t="s">
        <v>252</v>
      </c>
    </row>
    <row r="27" spans="1:4" s="151" customFormat="1" x14ac:dyDescent="0.3">
      <c r="A27" s="219">
        <v>7</v>
      </c>
      <c r="B27" s="273" t="s">
        <v>281</v>
      </c>
      <c r="C27" s="220" t="s">
        <v>280</v>
      </c>
      <c r="D27" s="165" t="s">
        <v>252</v>
      </c>
    </row>
    <row r="28" spans="1:4" s="45" customFormat="1" x14ac:dyDescent="0.3">
      <c r="A28" s="164">
        <v>8</v>
      </c>
      <c r="B28" s="274" t="s">
        <v>319</v>
      </c>
      <c r="C28" s="45" t="s">
        <v>29</v>
      </c>
      <c r="D28" s="165" t="s">
        <v>252</v>
      </c>
    </row>
    <row r="29" spans="1:4" s="45" customFormat="1" x14ac:dyDescent="0.3">
      <c r="A29" s="219">
        <v>9</v>
      </c>
      <c r="B29" s="273" t="s">
        <v>320</v>
      </c>
      <c r="C29" s="220" t="s">
        <v>30</v>
      </c>
      <c r="D29" s="165" t="s">
        <v>252</v>
      </c>
    </row>
    <row r="30" spans="1:4" s="151" customFormat="1" x14ac:dyDescent="0.3">
      <c r="A30" s="164">
        <v>10</v>
      </c>
      <c r="B30" s="274" t="s">
        <v>399</v>
      </c>
      <c r="C30" s="45" t="s">
        <v>33</v>
      </c>
      <c r="D30" s="163"/>
    </row>
    <row r="31" spans="1:4" s="45" customFormat="1" x14ac:dyDescent="0.3">
      <c r="A31" s="219">
        <v>11</v>
      </c>
      <c r="B31" s="273" t="s">
        <v>46</v>
      </c>
      <c r="C31" s="220" t="s">
        <v>31</v>
      </c>
      <c r="D31" s="165"/>
    </row>
    <row r="32" spans="1:4" s="151" customFormat="1" x14ac:dyDescent="0.3">
      <c r="A32" s="162">
        <v>12</v>
      </c>
      <c r="C32" s="151" t="s">
        <v>32</v>
      </c>
      <c r="D32" s="165" t="s">
        <v>424</v>
      </c>
    </row>
    <row r="33" spans="1:4" x14ac:dyDescent="0.3">
      <c r="A33" s="166"/>
      <c r="B33" s="167"/>
      <c r="C33" s="167"/>
      <c r="D33" s="168"/>
    </row>
    <row r="35" spans="1:4" ht="15.6" x14ac:dyDescent="0.3">
      <c r="A35" s="290" t="s">
        <v>14</v>
      </c>
      <c r="B35" s="290"/>
      <c r="C35" s="290"/>
      <c r="D35" s="290"/>
    </row>
    <row r="36" spans="1:4" s="147" customFormat="1" ht="10.199999999999999" x14ac:dyDescent="0.3">
      <c r="A36" s="207" t="s">
        <v>17</v>
      </c>
      <c r="B36" s="207" t="s">
        <v>76</v>
      </c>
      <c r="C36" s="207" t="s">
        <v>15</v>
      </c>
      <c r="D36" s="207" t="s">
        <v>16</v>
      </c>
    </row>
    <row r="37" spans="1:4" s="151" customFormat="1" x14ac:dyDescent="0.3">
      <c r="A37" s="169">
        <v>1</v>
      </c>
      <c r="B37" s="276" t="s">
        <v>103</v>
      </c>
      <c r="C37" s="170" t="s">
        <v>34</v>
      </c>
      <c r="D37" s="176" t="s">
        <v>255</v>
      </c>
    </row>
    <row r="38" spans="1:4" s="151" customFormat="1" x14ac:dyDescent="0.3">
      <c r="A38" s="222">
        <v>2</v>
      </c>
      <c r="B38" s="275" t="s">
        <v>423</v>
      </c>
      <c r="C38" s="216" t="s">
        <v>35</v>
      </c>
      <c r="D38" s="287" t="s">
        <v>378</v>
      </c>
    </row>
    <row r="39" spans="1:4" s="151" customFormat="1" x14ac:dyDescent="0.3">
      <c r="A39" s="196">
        <v>3</v>
      </c>
      <c r="B39" s="274" t="s">
        <v>423</v>
      </c>
      <c r="C39" s="45" t="s">
        <v>36</v>
      </c>
      <c r="D39" s="287"/>
    </row>
    <row r="40" spans="1:4" s="151" customFormat="1" x14ac:dyDescent="0.3">
      <c r="A40" s="221">
        <v>4</v>
      </c>
      <c r="B40" s="215"/>
      <c r="C40" s="280" t="s">
        <v>37</v>
      </c>
      <c r="D40" s="172"/>
    </row>
    <row r="41" spans="1:4" s="151" customFormat="1" x14ac:dyDescent="0.3">
      <c r="A41" s="171">
        <v>5</v>
      </c>
      <c r="C41" s="151" t="s">
        <v>38</v>
      </c>
      <c r="D41" s="172"/>
    </row>
    <row r="42" spans="1:4" s="151" customFormat="1" x14ac:dyDescent="0.3">
      <c r="A42" s="221">
        <v>6</v>
      </c>
      <c r="B42" s="215"/>
      <c r="C42" s="280" t="s">
        <v>39</v>
      </c>
      <c r="D42" s="172"/>
    </row>
    <row r="43" spans="1:4" s="151" customFormat="1" x14ac:dyDescent="0.3">
      <c r="A43" s="171">
        <v>7</v>
      </c>
      <c r="C43" s="281" t="s">
        <v>40</v>
      </c>
      <c r="D43" s="172"/>
    </row>
    <row r="44" spans="1:4" s="45" customFormat="1" x14ac:dyDescent="0.3">
      <c r="A44" s="222">
        <v>8</v>
      </c>
      <c r="B44" s="275" t="s">
        <v>337</v>
      </c>
      <c r="C44" s="216" t="s">
        <v>338</v>
      </c>
      <c r="D44" s="165" t="s">
        <v>252</v>
      </c>
    </row>
    <row r="45" spans="1:4" s="151" customFormat="1" x14ac:dyDescent="0.3">
      <c r="A45" s="171">
        <v>9</v>
      </c>
      <c r="C45" s="281" t="s">
        <v>42</v>
      </c>
      <c r="D45" s="172"/>
    </row>
    <row r="46" spans="1:4" s="45" customFormat="1" x14ac:dyDescent="0.3">
      <c r="A46" s="222">
        <v>10</v>
      </c>
      <c r="B46" s="275" t="s">
        <v>355</v>
      </c>
      <c r="C46" s="216" t="s">
        <v>41</v>
      </c>
      <c r="D46" s="165" t="s">
        <v>252</v>
      </c>
    </row>
    <row r="47" spans="1:4" s="151" customFormat="1" x14ac:dyDescent="0.3">
      <c r="A47" s="171">
        <v>11</v>
      </c>
      <c r="C47" s="151" t="s">
        <v>43</v>
      </c>
      <c r="D47" s="172"/>
    </row>
    <row r="48" spans="1:4" s="151" customFormat="1" x14ac:dyDescent="0.3">
      <c r="A48" s="221">
        <v>12</v>
      </c>
      <c r="B48" s="215"/>
      <c r="C48" s="280" t="s">
        <v>44</v>
      </c>
      <c r="D48" s="244" t="s">
        <v>419</v>
      </c>
    </row>
    <row r="49" spans="1:4" x14ac:dyDescent="0.3">
      <c r="A49" s="173"/>
      <c r="B49" s="174"/>
      <c r="C49" s="174"/>
      <c r="D49" s="175"/>
    </row>
  </sheetData>
  <sheetProtection selectLockedCells="1"/>
  <mergeCells count="9">
    <mergeCell ref="D38:D39"/>
    <mergeCell ref="A10:D10"/>
    <mergeCell ref="A20:D20"/>
    <mergeCell ref="A35:D35"/>
    <mergeCell ref="A2:D2"/>
    <mergeCell ref="B4:D4"/>
    <mergeCell ref="B5:D5"/>
    <mergeCell ref="B6:D6"/>
    <mergeCell ref="B7:D7"/>
  </mergeCells>
  <hyperlinks>
    <hyperlink ref="B31" location="FORM_RIFANEV!A1" display="FORM_RIFANEV" xr:uid="{00000000-0004-0000-0000-000000000000}"/>
    <hyperlink ref="B37" location="COMP_INSCR!A1" display="COMP_INSCR" xr:uid="{00000000-0004-0000-0000-000001000000}"/>
    <hyperlink ref="B17" location="ADMI_BAPTEME!A1" display="ADMI_BAPTEME" xr:uid="{00000000-0004-0000-0000-000002000000}"/>
    <hyperlink ref="B25" location="FORM_PV_N2!A1" display="FORM_PV_N2" xr:uid="{00000000-0004-0000-0000-000003000000}"/>
    <hyperlink ref="B26" location="FORM_PV_N3!A1" display="FORM_PV_N3" xr:uid="{00000000-0004-0000-0000-000004000000}"/>
    <hyperlink ref="B27" location="FORM_PV_IEF!A1" display="FORM_PV_IEF" xr:uid="{00000000-0004-0000-0000-000005000000}"/>
    <hyperlink ref="B28" location="FORM_PV_MEF1!A1" display="FORM_PV_MEF1" xr:uid="{00000000-0004-0000-0000-000006000000}"/>
    <hyperlink ref="B29" location="FORM_PV_MEF2!A1" display="FORM_PV_MEF2" xr:uid="{00000000-0004-0000-0000-000007000000}"/>
    <hyperlink ref="B44" location="COMP_PV_JF1_SL!A1" display="COMP_PV_JF1_SL" xr:uid="{00000000-0004-0000-0000-000008000000}"/>
    <hyperlink ref="B46" location="COMP_PV_JF2!A1" display="COMP_PV_JF2" xr:uid="{00000000-0004-0000-0000-000009000000}"/>
    <hyperlink ref="B30" location="FORM_ATT_MAN!A1" display="FORM_ATT_MAN" xr:uid="{00000000-0004-0000-0000-00000A000000}"/>
    <hyperlink ref="B38" location="COMP_AUT_PAR!A1" display="COMP_AUT_PAR" xr:uid="{00000000-0004-0000-0000-00000B000000}"/>
    <hyperlink ref="B39" location="COMP_AUT_PAR!A1" display="COMP_AUT_PAR" xr:uid="{00000000-0004-0000-0000-00000C000000}"/>
  </hyperlinks>
  <printOptions horizontalCentered="1"/>
  <pageMargins left="0.31496062992125984" right="0.31496062992125984" top="0.39370078740157483" bottom="0.31496062992125984" header="0.31496062992125984" footer="0.19685039370078741"/>
  <pageSetup paperSize="9" scale="4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321"/>
    <pageSetUpPr fitToPage="1"/>
  </sheetPr>
  <dimension ref="A1:Y54"/>
  <sheetViews>
    <sheetView showGridLines="0" topLeftCell="A55" zoomScale="85" zoomScaleNormal="85" zoomScalePageLayoutView="85" workbookViewId="0">
      <selection activeCell="K4" sqref="K4"/>
    </sheetView>
  </sheetViews>
  <sheetFormatPr baseColWidth="10" defaultColWidth="11.44140625" defaultRowHeight="13.8" x14ac:dyDescent="0.3"/>
  <cols>
    <col min="1" max="1" width="3" style="1" bestFit="1" customWidth="1"/>
    <col min="2" max="7" width="6.33203125" style="1" customWidth="1"/>
    <col min="8" max="8" width="1.6640625" style="1" customWidth="1"/>
    <col min="9" max="9" width="2.6640625" style="1" customWidth="1"/>
    <col min="10" max="10" width="1.6640625" style="1" customWidth="1"/>
    <col min="11" max="13" width="7.33203125" style="1" customWidth="1"/>
    <col min="14" max="14" width="1.6640625" style="1" customWidth="1"/>
    <col min="15" max="15" width="2.6640625" style="1" customWidth="1"/>
    <col min="16" max="16" width="1.6640625" style="1" customWidth="1"/>
    <col min="17" max="17" width="5.6640625" style="1" customWidth="1"/>
    <col min="18" max="22" width="6.33203125" style="1" customWidth="1"/>
    <col min="23" max="24" width="1.6640625" style="1" customWidth="1"/>
    <col min="25" max="25" width="13.109375" style="1" customWidth="1"/>
    <col min="26" max="16384" width="11.44140625" style="1"/>
  </cols>
  <sheetData>
    <row r="1" spans="1:25" x14ac:dyDescent="0.3">
      <c r="N1" s="495"/>
      <c r="O1" s="495"/>
      <c r="P1" s="495"/>
      <c r="Q1" s="495"/>
      <c r="R1" s="495"/>
      <c r="S1" s="495"/>
      <c r="T1" s="495"/>
      <c r="U1" s="495"/>
      <c r="V1" s="495"/>
    </row>
    <row r="2" spans="1:25" ht="15" customHeight="1" x14ac:dyDescent="0.3">
      <c r="N2" s="495"/>
      <c r="O2" s="495"/>
      <c r="P2" s="495"/>
      <c r="Q2" s="495"/>
      <c r="R2" s="495"/>
      <c r="S2" s="495"/>
      <c r="T2" s="495"/>
      <c r="U2" s="495"/>
      <c r="V2" s="495"/>
      <c r="Y2" s="483" t="s">
        <v>45</v>
      </c>
    </row>
    <row r="3" spans="1:25" x14ac:dyDescent="0.3">
      <c r="N3" s="495"/>
      <c r="O3" s="495"/>
      <c r="P3" s="495"/>
      <c r="Q3" s="495"/>
      <c r="R3" s="495"/>
      <c r="S3" s="495"/>
      <c r="T3" s="495"/>
      <c r="U3" s="495"/>
      <c r="V3" s="495"/>
      <c r="Y3" s="483"/>
    </row>
    <row r="4" spans="1:25" x14ac:dyDescent="0.3">
      <c r="N4" s="495"/>
      <c r="O4" s="495"/>
      <c r="P4" s="495"/>
      <c r="Q4" s="495"/>
      <c r="R4" s="495"/>
      <c r="S4" s="495"/>
      <c r="T4" s="495"/>
      <c r="U4" s="495"/>
      <c r="V4" s="495"/>
    </row>
    <row r="5" spans="1:25" x14ac:dyDescent="0.3">
      <c r="N5" s="495"/>
      <c r="O5" s="495"/>
      <c r="P5" s="495"/>
      <c r="Q5" s="495"/>
      <c r="R5" s="495"/>
      <c r="S5" s="495"/>
      <c r="T5" s="495"/>
      <c r="U5" s="495"/>
      <c r="V5" s="495"/>
    </row>
    <row r="6" spans="1:25" ht="30" customHeight="1" x14ac:dyDescent="0.3">
      <c r="A6" s="498" t="s">
        <v>77</v>
      </c>
      <c r="B6" s="498"/>
      <c r="C6" s="498"/>
      <c r="D6" s="498"/>
      <c r="E6" s="498"/>
      <c r="F6" s="498"/>
      <c r="G6" s="498"/>
      <c r="H6" s="498"/>
      <c r="I6" s="498"/>
      <c r="J6" s="498"/>
      <c r="K6" s="498"/>
      <c r="L6" s="498"/>
      <c r="M6" s="498"/>
      <c r="N6" s="498"/>
      <c r="O6" s="498"/>
      <c r="P6" s="498"/>
      <c r="Q6" s="498"/>
      <c r="R6" s="498"/>
      <c r="S6" s="498"/>
      <c r="T6" s="498"/>
      <c r="U6" s="498"/>
      <c r="V6" s="498"/>
      <c r="W6" s="498"/>
      <c r="X6" s="284"/>
    </row>
    <row r="8" spans="1:25" s="2" customFormat="1" ht="15" customHeight="1" x14ac:dyDescent="0.3">
      <c r="A8" s="15"/>
      <c r="B8" s="485" t="s">
        <v>83</v>
      </c>
      <c r="C8" s="485"/>
      <c r="D8" s="489" t="s">
        <v>84</v>
      </c>
      <c r="E8" s="489"/>
      <c r="F8" s="490"/>
      <c r="G8" s="490"/>
      <c r="H8" s="490"/>
      <c r="I8" s="490"/>
      <c r="J8" s="490"/>
      <c r="K8" s="490"/>
      <c r="L8" s="490"/>
      <c r="M8" s="490"/>
      <c r="N8" s="490"/>
      <c r="O8" s="490"/>
      <c r="P8" s="490"/>
      <c r="Q8" s="490"/>
      <c r="R8" s="490"/>
      <c r="S8" s="490"/>
      <c r="T8" s="490"/>
      <c r="U8" s="490"/>
      <c r="V8" s="490"/>
      <c r="W8" s="16"/>
    </row>
    <row r="9" spans="1:25" s="2" customFormat="1" ht="15" customHeight="1" x14ac:dyDescent="0.3">
      <c r="A9" s="17"/>
      <c r="B9" s="356"/>
      <c r="C9" s="356"/>
      <c r="D9" s="488" t="s">
        <v>85</v>
      </c>
      <c r="E9" s="488"/>
      <c r="F9" s="491"/>
      <c r="G9" s="491"/>
      <c r="H9" s="491"/>
      <c r="I9" s="491"/>
      <c r="J9" s="491"/>
      <c r="K9" s="491"/>
      <c r="L9" s="491"/>
      <c r="M9" s="491"/>
      <c r="N9" s="491"/>
      <c r="O9" s="491"/>
      <c r="P9" s="491"/>
      <c r="Q9" s="491"/>
      <c r="R9" s="491"/>
      <c r="S9" s="491"/>
      <c r="T9" s="491"/>
      <c r="U9" s="491"/>
      <c r="V9" s="491"/>
      <c r="W9" s="18"/>
    </row>
    <row r="10" spans="1:25" s="2" customFormat="1" ht="15" customHeight="1" x14ac:dyDescent="0.3">
      <c r="A10" s="19"/>
      <c r="B10" s="486"/>
      <c r="C10" s="486"/>
      <c r="D10" s="487" t="s">
        <v>86</v>
      </c>
      <c r="E10" s="487"/>
      <c r="F10" s="496"/>
      <c r="G10" s="496"/>
      <c r="H10" s="496"/>
      <c r="I10" s="496"/>
      <c r="J10" s="496"/>
      <c r="K10" s="496"/>
      <c r="L10" s="496"/>
      <c r="M10" s="496"/>
      <c r="N10" s="496"/>
      <c r="O10" s="496"/>
      <c r="P10" s="496"/>
      <c r="Q10" s="496"/>
      <c r="R10" s="496"/>
      <c r="S10" s="496"/>
      <c r="T10" s="496"/>
      <c r="U10" s="496"/>
      <c r="V10" s="496"/>
      <c r="W10" s="20"/>
    </row>
    <row r="11" spans="1:25" ht="10.050000000000001" customHeight="1" x14ac:dyDescent="0.3"/>
    <row r="12" spans="1:25" ht="14.4" x14ac:dyDescent="0.3">
      <c r="A12" s="21"/>
      <c r="B12" s="300" t="s">
        <v>82</v>
      </c>
      <c r="C12" s="300"/>
      <c r="D12" s="300"/>
      <c r="E12" s="300"/>
      <c r="F12" s="300"/>
      <c r="G12" s="300"/>
      <c r="H12" s="40"/>
      <c r="I12" s="41"/>
      <c r="J12" s="42"/>
      <c r="K12" s="300" t="s">
        <v>81</v>
      </c>
      <c r="L12" s="300"/>
      <c r="M12" s="300"/>
      <c r="N12" s="43"/>
      <c r="O12" s="41"/>
      <c r="P12" s="44"/>
      <c r="Q12" s="300" t="s">
        <v>78</v>
      </c>
      <c r="R12" s="300"/>
      <c r="S12" s="300"/>
      <c r="T12" s="300"/>
      <c r="U12" s="300"/>
      <c r="V12" s="300"/>
      <c r="W12" s="22"/>
    </row>
    <row r="13" spans="1:25" ht="19.95" customHeight="1" x14ac:dyDescent="0.3">
      <c r="A13" s="23"/>
      <c r="B13" s="183" t="s">
        <v>0</v>
      </c>
      <c r="C13" s="505"/>
      <c r="D13" s="505"/>
      <c r="E13" s="505"/>
      <c r="F13" s="505"/>
      <c r="G13" s="505"/>
      <c r="H13" s="24"/>
      <c r="I13" s="3"/>
      <c r="J13" s="30"/>
      <c r="K13" s="492"/>
      <c r="L13" s="492"/>
      <c r="M13" s="492"/>
      <c r="N13" s="31"/>
      <c r="O13" s="3"/>
      <c r="P13" s="23"/>
      <c r="Q13" s="183" t="s">
        <v>0</v>
      </c>
      <c r="R13" s="484"/>
      <c r="S13" s="484"/>
      <c r="T13" s="484"/>
      <c r="U13" s="484"/>
      <c r="V13" s="484"/>
      <c r="W13" s="24"/>
    </row>
    <row r="14" spans="1:25" ht="19.95" customHeight="1" x14ac:dyDescent="0.3">
      <c r="A14" s="23"/>
      <c r="B14" s="494"/>
      <c r="C14" s="494"/>
      <c r="D14" s="494"/>
      <c r="E14" s="494"/>
      <c r="F14" s="494"/>
      <c r="G14" s="494"/>
      <c r="H14" s="24"/>
      <c r="I14" s="3"/>
      <c r="J14" s="32"/>
      <c r="K14" s="492"/>
      <c r="L14" s="492"/>
      <c r="M14" s="492"/>
      <c r="N14" s="31"/>
      <c r="O14" s="3"/>
      <c r="P14" s="23"/>
      <c r="Q14" s="183" t="s">
        <v>79</v>
      </c>
      <c r="R14" s="493"/>
      <c r="S14" s="493"/>
      <c r="T14" s="493"/>
      <c r="U14" s="493"/>
      <c r="V14" s="493"/>
      <c r="W14" s="24"/>
    </row>
    <row r="15" spans="1:25" ht="19.95" customHeight="1" x14ac:dyDescent="0.3">
      <c r="A15" s="23"/>
      <c r="B15" s="329" t="s">
        <v>10</v>
      </c>
      <c r="C15" s="329"/>
      <c r="D15" s="494"/>
      <c r="E15" s="494"/>
      <c r="F15" s="494"/>
      <c r="G15" s="494"/>
      <c r="H15" s="24"/>
      <c r="I15" s="3"/>
      <c r="J15" s="30"/>
      <c r="K15" s="492"/>
      <c r="L15" s="492"/>
      <c r="M15" s="492"/>
      <c r="N15" s="31"/>
      <c r="O15" s="3"/>
      <c r="P15" s="23"/>
      <c r="Q15" s="39" t="s">
        <v>9</v>
      </c>
      <c r="R15" s="493"/>
      <c r="S15" s="493"/>
      <c r="T15" s="493"/>
      <c r="U15" s="493"/>
      <c r="V15" s="493"/>
      <c r="W15" s="24"/>
    </row>
    <row r="16" spans="1:25" s="4" customFormat="1" ht="19.95" customHeight="1" x14ac:dyDescent="0.3">
      <c r="A16" s="25"/>
      <c r="B16" s="329" t="s">
        <v>11</v>
      </c>
      <c r="C16" s="329"/>
      <c r="D16" s="329"/>
      <c r="E16" s="329"/>
      <c r="F16" s="329"/>
      <c r="G16" s="329"/>
      <c r="H16" s="26"/>
      <c r="J16" s="30"/>
      <c r="K16" s="492"/>
      <c r="L16" s="492"/>
      <c r="M16" s="492"/>
      <c r="N16" s="33"/>
      <c r="P16" s="25"/>
      <c r="Q16" s="329" t="s">
        <v>80</v>
      </c>
      <c r="R16" s="329"/>
      <c r="S16" s="329"/>
      <c r="T16" s="329"/>
      <c r="U16" s="329"/>
      <c r="V16" s="329"/>
      <c r="W16" s="26"/>
    </row>
    <row r="17" spans="1:23" ht="19.95" customHeight="1" x14ac:dyDescent="0.3">
      <c r="A17" s="23"/>
      <c r="B17" s="494"/>
      <c r="C17" s="494"/>
      <c r="D17" s="494"/>
      <c r="E17" s="494"/>
      <c r="F17" s="494"/>
      <c r="G17" s="494"/>
      <c r="H17" s="24"/>
      <c r="J17" s="34"/>
      <c r="K17" s="492"/>
      <c r="L17" s="492"/>
      <c r="M17" s="492"/>
      <c r="N17" s="35"/>
      <c r="P17" s="23"/>
      <c r="Q17" s="410"/>
      <c r="R17" s="410"/>
      <c r="S17" s="410"/>
      <c r="T17" s="410"/>
      <c r="U17" s="410"/>
      <c r="V17" s="410"/>
      <c r="W17" s="24"/>
    </row>
    <row r="18" spans="1:23" ht="19.95" customHeight="1" x14ac:dyDescent="0.3">
      <c r="A18" s="23"/>
      <c r="B18" s="494"/>
      <c r="C18" s="494"/>
      <c r="D18" s="494"/>
      <c r="E18" s="494"/>
      <c r="F18" s="494"/>
      <c r="G18" s="494"/>
      <c r="H18" s="24"/>
      <c r="I18" s="3"/>
      <c r="J18" s="30"/>
      <c r="K18" s="492"/>
      <c r="L18" s="492"/>
      <c r="M18" s="492"/>
      <c r="N18" s="31"/>
      <c r="O18" s="3"/>
      <c r="P18" s="23"/>
      <c r="Q18" s="410"/>
      <c r="R18" s="410"/>
      <c r="S18" s="410"/>
      <c r="T18" s="410"/>
      <c r="U18" s="410"/>
      <c r="V18" s="410"/>
      <c r="W18" s="24"/>
    </row>
    <row r="19" spans="1:23" x14ac:dyDescent="0.3">
      <c r="A19" s="27"/>
      <c r="B19" s="28"/>
      <c r="C19" s="28"/>
      <c r="D19" s="28"/>
      <c r="E19" s="28"/>
      <c r="F19" s="28"/>
      <c r="G19" s="28"/>
      <c r="H19" s="29"/>
      <c r="J19" s="36"/>
      <c r="K19" s="37"/>
      <c r="L19" s="37"/>
      <c r="M19" s="37"/>
      <c r="N19" s="38"/>
      <c r="P19" s="27"/>
      <c r="Q19" s="28"/>
      <c r="R19" s="28"/>
      <c r="S19" s="28"/>
      <c r="T19" s="28"/>
      <c r="U19" s="28"/>
      <c r="V19" s="28"/>
      <c r="W19" s="29"/>
    </row>
    <row r="20" spans="1:23" ht="10.050000000000001" customHeight="1" x14ac:dyDescent="0.3">
      <c r="J20" s="5"/>
      <c r="K20" s="5"/>
      <c r="L20" s="5"/>
      <c r="M20" s="5"/>
      <c r="N20" s="5"/>
    </row>
    <row r="21" spans="1:23" s="4" customFormat="1" ht="21" customHeight="1" x14ac:dyDescent="0.3">
      <c r="A21" s="47"/>
      <c r="B21" s="282" t="s">
        <v>428</v>
      </c>
      <c r="C21" s="282"/>
      <c r="D21" s="282"/>
      <c r="E21" s="282"/>
      <c r="F21" s="282"/>
      <c r="G21" s="283"/>
      <c r="H21" s="283"/>
      <c r="I21" s="283"/>
      <c r="J21" s="283"/>
      <c r="K21" s="283"/>
      <c r="L21" s="283"/>
      <c r="M21" s="283"/>
      <c r="N21" s="283"/>
      <c r="O21" s="497" t="s">
        <v>105</v>
      </c>
      <c r="P21" s="497"/>
      <c r="Q21" s="497"/>
      <c r="R21" s="497"/>
      <c r="S21" s="497"/>
      <c r="T21" s="497"/>
      <c r="U21" s="497"/>
      <c r="V21" s="497"/>
      <c r="W21" s="48"/>
    </row>
    <row r="22" spans="1:23" s="4" customFormat="1" ht="21" customHeight="1" x14ac:dyDescent="0.3">
      <c r="A22" s="113"/>
      <c r="B22" s="182" t="s">
        <v>426</v>
      </c>
      <c r="C22" s="479"/>
      <c r="D22" s="479"/>
      <c r="E22" s="479"/>
      <c r="F22" s="479"/>
      <c r="G22" s="410" t="s">
        <v>427</v>
      </c>
      <c r="H22" s="410"/>
      <c r="I22" s="480"/>
      <c r="J22" s="480"/>
      <c r="K22" s="480"/>
      <c r="L22" s="480"/>
      <c r="M22" s="480"/>
      <c r="N22" s="480"/>
      <c r="O22" s="480"/>
      <c r="P22" s="480"/>
      <c r="Q22" s="182" t="s">
        <v>425</v>
      </c>
      <c r="R22" s="479"/>
      <c r="S22" s="479"/>
      <c r="T22" s="479"/>
      <c r="U22" s="479"/>
      <c r="V22" s="479"/>
      <c r="W22" s="115"/>
    </row>
    <row r="23" spans="1:23" ht="30" customHeight="1" x14ac:dyDescent="0.3">
      <c r="A23" s="49"/>
      <c r="B23" s="507" t="s">
        <v>106</v>
      </c>
      <c r="C23" s="507"/>
      <c r="D23" s="507"/>
      <c r="E23" s="507"/>
      <c r="F23" s="507"/>
      <c r="G23" s="507"/>
      <c r="H23" s="507"/>
      <c r="I23" s="507"/>
      <c r="J23" s="507"/>
      <c r="K23" s="507"/>
      <c r="L23" s="507"/>
      <c r="M23" s="507"/>
      <c r="N23" s="507"/>
      <c r="O23" s="507"/>
      <c r="P23" s="507"/>
      <c r="Q23" s="507"/>
      <c r="R23" s="507"/>
      <c r="S23" s="507"/>
      <c r="T23" s="507"/>
      <c r="U23" s="507"/>
      <c r="V23" s="507"/>
      <c r="W23" s="50"/>
    </row>
    <row r="24" spans="1:23" ht="30" customHeight="1" x14ac:dyDescent="0.3">
      <c r="A24" s="45"/>
      <c r="B24" s="56"/>
      <c r="C24" s="57"/>
      <c r="D24" s="57"/>
      <c r="E24" s="506" t="s">
        <v>107</v>
      </c>
      <c r="F24" s="506"/>
      <c r="G24" s="506"/>
      <c r="H24" s="506"/>
      <c r="I24" s="506"/>
      <c r="J24" s="506"/>
      <c r="K24" s="506"/>
      <c r="L24" s="506"/>
      <c r="M24" s="506"/>
      <c r="N24" s="506"/>
      <c r="O24" s="506"/>
      <c r="P24" s="506"/>
      <c r="Q24" s="506"/>
      <c r="R24" s="506"/>
      <c r="S24" s="506"/>
      <c r="T24" s="506"/>
      <c r="U24" s="506"/>
      <c r="V24" s="506"/>
      <c r="W24" s="45"/>
    </row>
    <row r="25" spans="1:23" ht="30" customHeight="1" x14ac:dyDescent="0.3">
      <c r="A25" s="58"/>
      <c r="B25" s="472" t="s">
        <v>0</v>
      </c>
      <c r="C25" s="473"/>
      <c r="D25" s="473"/>
      <c r="E25" s="473"/>
      <c r="F25" s="473" t="s">
        <v>89</v>
      </c>
      <c r="G25" s="473"/>
      <c r="H25" s="473"/>
      <c r="I25" s="473"/>
      <c r="J25" s="473"/>
      <c r="K25" s="473"/>
      <c r="L25" s="477" t="s">
        <v>88</v>
      </c>
      <c r="M25" s="477"/>
      <c r="N25" s="477"/>
      <c r="O25" s="473" t="s">
        <v>87</v>
      </c>
      <c r="P25" s="473"/>
      <c r="Q25" s="473"/>
      <c r="R25" s="477" t="s">
        <v>90</v>
      </c>
      <c r="S25" s="473"/>
      <c r="T25" s="477" t="s">
        <v>91</v>
      </c>
      <c r="U25" s="473"/>
      <c r="V25" s="60" t="s">
        <v>93</v>
      </c>
      <c r="W25" s="59"/>
    </row>
    <row r="26" spans="1:23" ht="21" customHeight="1" x14ac:dyDescent="0.3">
      <c r="A26" s="61">
        <v>1</v>
      </c>
      <c r="B26" s="476"/>
      <c r="C26" s="474"/>
      <c r="D26" s="474"/>
      <c r="E26" s="474"/>
      <c r="F26" s="474"/>
      <c r="G26" s="474"/>
      <c r="H26" s="474"/>
      <c r="I26" s="474"/>
      <c r="J26" s="474"/>
      <c r="K26" s="474"/>
      <c r="L26" s="478"/>
      <c r="M26" s="478"/>
      <c r="N26" s="478"/>
      <c r="O26" s="478"/>
      <c r="P26" s="478"/>
      <c r="Q26" s="478"/>
      <c r="R26" s="478"/>
      <c r="S26" s="478"/>
      <c r="T26" s="478"/>
      <c r="U26" s="478"/>
      <c r="V26" s="46" t="s">
        <v>92</v>
      </c>
      <c r="W26" s="62"/>
    </row>
    <row r="27" spans="1:23" ht="21" customHeight="1" x14ac:dyDescent="0.3">
      <c r="A27" s="61">
        <v>2</v>
      </c>
      <c r="B27" s="482"/>
      <c r="C27" s="481"/>
      <c r="D27" s="481"/>
      <c r="E27" s="481"/>
      <c r="F27" s="481"/>
      <c r="G27" s="481"/>
      <c r="H27" s="481"/>
      <c r="I27" s="481"/>
      <c r="J27" s="481"/>
      <c r="K27" s="481"/>
      <c r="L27" s="475"/>
      <c r="M27" s="475"/>
      <c r="N27" s="475"/>
      <c r="O27" s="475"/>
      <c r="P27" s="475"/>
      <c r="Q27" s="475"/>
      <c r="R27" s="475"/>
      <c r="S27" s="475"/>
      <c r="T27" s="475"/>
      <c r="U27" s="475"/>
      <c r="V27" s="46" t="s">
        <v>92</v>
      </c>
      <c r="W27" s="62"/>
    </row>
    <row r="28" spans="1:23" ht="21" customHeight="1" x14ac:dyDescent="0.3">
      <c r="A28" s="61">
        <v>3</v>
      </c>
      <c r="B28" s="468"/>
      <c r="C28" s="469"/>
      <c r="D28" s="469"/>
      <c r="E28" s="469"/>
      <c r="F28" s="469"/>
      <c r="G28" s="469"/>
      <c r="H28" s="469"/>
      <c r="I28" s="469"/>
      <c r="J28" s="469"/>
      <c r="K28" s="469"/>
      <c r="L28" s="459"/>
      <c r="M28" s="459"/>
      <c r="N28" s="459"/>
      <c r="O28" s="459"/>
      <c r="P28" s="459"/>
      <c r="Q28" s="459"/>
      <c r="R28" s="459"/>
      <c r="S28" s="459"/>
      <c r="T28" s="459"/>
      <c r="U28" s="459"/>
      <c r="V28" s="46" t="s">
        <v>92</v>
      </c>
      <c r="W28" s="62"/>
    </row>
    <row r="29" spans="1:23" s="7" customFormat="1" ht="14.4" x14ac:dyDescent="0.3">
      <c r="A29" s="63"/>
      <c r="B29" s="470" t="s">
        <v>104</v>
      </c>
      <c r="C29" s="470"/>
      <c r="D29" s="470"/>
      <c r="E29" s="470"/>
      <c r="F29" s="470"/>
      <c r="G29" s="470"/>
      <c r="H29" s="470"/>
      <c r="I29" s="470"/>
      <c r="J29" s="470"/>
      <c r="K29" s="470"/>
      <c r="L29" s="470"/>
      <c r="M29" s="470"/>
      <c r="N29" s="470"/>
      <c r="O29" s="470"/>
      <c r="P29" s="470"/>
      <c r="Q29" s="470"/>
      <c r="R29" s="470"/>
      <c r="S29" s="470"/>
      <c r="T29" s="470"/>
      <c r="U29" s="471"/>
      <c r="V29" s="14"/>
      <c r="W29" s="64"/>
    </row>
    <row r="30" spans="1:23" ht="21" customHeight="1" x14ac:dyDescent="0.3">
      <c r="A30" s="65">
        <v>4</v>
      </c>
      <c r="B30" s="468"/>
      <c r="C30" s="469"/>
      <c r="D30" s="469"/>
      <c r="E30" s="469"/>
      <c r="F30" s="469"/>
      <c r="G30" s="469"/>
      <c r="H30" s="469"/>
      <c r="I30" s="469"/>
      <c r="J30" s="469"/>
      <c r="K30" s="469"/>
      <c r="L30" s="459"/>
      <c r="M30" s="459"/>
      <c r="N30" s="459"/>
      <c r="O30" s="459"/>
      <c r="P30" s="459"/>
      <c r="Q30" s="459"/>
      <c r="R30" s="459"/>
      <c r="S30" s="459"/>
      <c r="T30" s="459"/>
      <c r="U30" s="459"/>
      <c r="V30" s="13" t="s">
        <v>92</v>
      </c>
      <c r="W30" s="24"/>
    </row>
    <row r="31" spans="1:23" ht="21" customHeight="1" x14ac:dyDescent="0.3">
      <c r="A31" s="65">
        <v>5</v>
      </c>
      <c r="B31" s="460"/>
      <c r="C31" s="458"/>
      <c r="D31" s="458"/>
      <c r="E31" s="458"/>
      <c r="F31" s="458"/>
      <c r="G31" s="458"/>
      <c r="H31" s="458"/>
      <c r="I31" s="458"/>
      <c r="J31" s="458"/>
      <c r="K31" s="458"/>
      <c r="L31" s="459"/>
      <c r="M31" s="459"/>
      <c r="N31" s="459"/>
      <c r="O31" s="459"/>
      <c r="P31" s="459"/>
      <c r="Q31" s="459"/>
      <c r="R31" s="459"/>
      <c r="S31" s="459"/>
      <c r="T31" s="459"/>
      <c r="U31" s="459"/>
      <c r="V31" s="13" t="s">
        <v>92</v>
      </c>
      <c r="W31" s="24"/>
    </row>
    <row r="32" spans="1:23" ht="21" customHeight="1" x14ac:dyDescent="0.3">
      <c r="A32" s="65">
        <v>6</v>
      </c>
      <c r="B32" s="460"/>
      <c r="C32" s="458"/>
      <c r="D32" s="458"/>
      <c r="E32" s="458"/>
      <c r="F32" s="458"/>
      <c r="G32" s="458"/>
      <c r="H32" s="458"/>
      <c r="I32" s="458"/>
      <c r="J32" s="458"/>
      <c r="K32" s="458"/>
      <c r="L32" s="459"/>
      <c r="M32" s="459"/>
      <c r="N32" s="459"/>
      <c r="O32" s="459"/>
      <c r="P32" s="459"/>
      <c r="Q32" s="459"/>
      <c r="R32" s="459"/>
      <c r="S32" s="459"/>
      <c r="T32" s="459"/>
      <c r="U32" s="459"/>
      <c r="V32" s="13" t="s">
        <v>92</v>
      </c>
      <c r="W32" s="24"/>
    </row>
    <row r="33" spans="1:23" ht="21" customHeight="1" x14ac:dyDescent="0.3">
      <c r="A33" s="65">
        <v>7</v>
      </c>
      <c r="B33" s="460"/>
      <c r="C33" s="458"/>
      <c r="D33" s="458"/>
      <c r="E33" s="458"/>
      <c r="F33" s="458"/>
      <c r="G33" s="458"/>
      <c r="H33" s="458"/>
      <c r="I33" s="458"/>
      <c r="J33" s="458"/>
      <c r="K33" s="458"/>
      <c r="L33" s="459"/>
      <c r="M33" s="459"/>
      <c r="N33" s="459"/>
      <c r="O33" s="459"/>
      <c r="P33" s="459"/>
      <c r="Q33" s="459"/>
      <c r="R33" s="459"/>
      <c r="S33" s="459"/>
      <c r="T33" s="459"/>
      <c r="U33" s="459"/>
      <c r="V33" s="13" t="s">
        <v>92</v>
      </c>
      <c r="W33" s="24"/>
    </row>
    <row r="34" spans="1:23" ht="21" customHeight="1" x14ac:dyDescent="0.3">
      <c r="A34" s="65">
        <v>8</v>
      </c>
      <c r="B34" s="460"/>
      <c r="C34" s="458"/>
      <c r="D34" s="458"/>
      <c r="E34" s="458"/>
      <c r="F34" s="458"/>
      <c r="G34" s="458"/>
      <c r="H34" s="458"/>
      <c r="I34" s="458"/>
      <c r="J34" s="458"/>
      <c r="K34" s="458"/>
      <c r="L34" s="459"/>
      <c r="M34" s="459"/>
      <c r="N34" s="459"/>
      <c r="O34" s="459"/>
      <c r="P34" s="459"/>
      <c r="Q34" s="459"/>
      <c r="R34" s="459"/>
      <c r="S34" s="459"/>
      <c r="T34" s="459"/>
      <c r="U34" s="459"/>
      <c r="V34" s="13" t="s">
        <v>92</v>
      </c>
      <c r="W34" s="24"/>
    </row>
    <row r="35" spans="1:23" ht="21" customHeight="1" x14ac:dyDescent="0.3">
      <c r="A35" s="65">
        <v>9</v>
      </c>
      <c r="B35" s="460"/>
      <c r="C35" s="458"/>
      <c r="D35" s="458"/>
      <c r="E35" s="458"/>
      <c r="F35" s="458"/>
      <c r="G35" s="458"/>
      <c r="H35" s="458"/>
      <c r="I35" s="458"/>
      <c r="J35" s="458"/>
      <c r="K35" s="458"/>
      <c r="L35" s="459"/>
      <c r="M35" s="459"/>
      <c r="N35" s="459"/>
      <c r="O35" s="459"/>
      <c r="P35" s="459"/>
      <c r="Q35" s="459"/>
      <c r="R35" s="459"/>
      <c r="S35" s="459"/>
      <c r="T35" s="459"/>
      <c r="U35" s="459"/>
      <c r="V35" s="13" t="s">
        <v>92</v>
      </c>
      <c r="W35" s="24"/>
    </row>
    <row r="36" spans="1:23" ht="21" customHeight="1" x14ac:dyDescent="0.3">
      <c r="A36" s="65">
        <v>10</v>
      </c>
      <c r="B36" s="460"/>
      <c r="C36" s="458"/>
      <c r="D36" s="458"/>
      <c r="E36" s="458"/>
      <c r="F36" s="458"/>
      <c r="G36" s="458"/>
      <c r="H36" s="458"/>
      <c r="I36" s="458"/>
      <c r="J36" s="458"/>
      <c r="K36" s="458"/>
      <c r="L36" s="459"/>
      <c r="M36" s="459"/>
      <c r="N36" s="459"/>
      <c r="O36" s="459"/>
      <c r="P36" s="459"/>
      <c r="Q36" s="459"/>
      <c r="R36" s="459"/>
      <c r="S36" s="459"/>
      <c r="T36" s="459"/>
      <c r="U36" s="459"/>
      <c r="V36" s="13" t="s">
        <v>92</v>
      </c>
      <c r="W36" s="24"/>
    </row>
    <row r="37" spans="1:23" ht="21" customHeight="1" x14ac:dyDescent="0.3">
      <c r="A37" s="65">
        <v>11</v>
      </c>
      <c r="B37" s="460"/>
      <c r="C37" s="458"/>
      <c r="D37" s="458"/>
      <c r="E37" s="458"/>
      <c r="F37" s="458"/>
      <c r="G37" s="458"/>
      <c r="H37" s="458"/>
      <c r="I37" s="458"/>
      <c r="J37" s="458"/>
      <c r="K37" s="458"/>
      <c r="L37" s="459"/>
      <c r="M37" s="459"/>
      <c r="N37" s="459"/>
      <c r="O37" s="459"/>
      <c r="P37" s="459"/>
      <c r="Q37" s="459"/>
      <c r="R37" s="459"/>
      <c r="S37" s="459"/>
      <c r="T37" s="459"/>
      <c r="U37" s="459"/>
      <c r="V37" s="13" t="s">
        <v>92</v>
      </c>
      <c r="W37" s="24"/>
    </row>
    <row r="38" spans="1:23" ht="21" customHeight="1" x14ac:dyDescent="0.3">
      <c r="A38" s="65">
        <v>12</v>
      </c>
      <c r="B38" s="460"/>
      <c r="C38" s="458"/>
      <c r="D38" s="458"/>
      <c r="E38" s="458"/>
      <c r="F38" s="458"/>
      <c r="G38" s="458"/>
      <c r="H38" s="458"/>
      <c r="I38" s="458"/>
      <c r="J38" s="458"/>
      <c r="K38" s="458"/>
      <c r="L38" s="459"/>
      <c r="M38" s="459"/>
      <c r="N38" s="459"/>
      <c r="O38" s="459"/>
      <c r="P38" s="459"/>
      <c r="Q38" s="459"/>
      <c r="R38" s="459"/>
      <c r="S38" s="459"/>
      <c r="T38" s="459"/>
      <c r="U38" s="459"/>
      <c r="V38" s="13" t="s">
        <v>92</v>
      </c>
      <c r="W38" s="24"/>
    </row>
    <row r="39" spans="1:23" ht="21" customHeight="1" x14ac:dyDescent="0.3">
      <c r="A39" s="65">
        <v>13</v>
      </c>
      <c r="B39" s="460"/>
      <c r="C39" s="458"/>
      <c r="D39" s="458"/>
      <c r="E39" s="458"/>
      <c r="F39" s="458"/>
      <c r="G39" s="458"/>
      <c r="H39" s="458"/>
      <c r="I39" s="458"/>
      <c r="J39" s="458"/>
      <c r="K39" s="458"/>
      <c r="L39" s="459"/>
      <c r="M39" s="459"/>
      <c r="N39" s="459"/>
      <c r="O39" s="459"/>
      <c r="P39" s="459"/>
      <c r="Q39" s="459"/>
      <c r="R39" s="459"/>
      <c r="S39" s="459"/>
      <c r="T39" s="459"/>
      <c r="U39" s="459"/>
      <c r="V39" s="13" t="s">
        <v>92</v>
      </c>
      <c r="W39" s="24"/>
    </row>
    <row r="40" spans="1:23" x14ac:dyDescent="0.3">
      <c r="A40" s="27"/>
      <c r="B40" s="28"/>
      <c r="C40" s="28"/>
      <c r="D40" s="28"/>
      <c r="E40" s="28"/>
      <c r="F40" s="28"/>
      <c r="G40" s="28"/>
      <c r="H40" s="28"/>
      <c r="I40" s="28"/>
      <c r="J40" s="28"/>
      <c r="K40" s="28"/>
      <c r="L40" s="28"/>
      <c r="M40" s="28"/>
      <c r="N40" s="28"/>
      <c r="O40" s="28"/>
      <c r="P40" s="28"/>
      <c r="Q40" s="28"/>
      <c r="R40" s="28"/>
      <c r="S40" s="28"/>
      <c r="T40" s="28"/>
      <c r="U40" s="28"/>
      <c r="V40" s="28"/>
      <c r="W40" s="29"/>
    </row>
    <row r="41" spans="1:23" s="7" customFormat="1" ht="10.050000000000001" customHeight="1" x14ac:dyDescent="0.3">
      <c r="A41" s="467"/>
      <c r="B41" s="467"/>
      <c r="C41" s="467"/>
      <c r="D41" s="467"/>
      <c r="E41" s="467"/>
      <c r="F41" s="467"/>
      <c r="G41" s="467"/>
      <c r="H41" s="467"/>
      <c r="I41" s="467"/>
      <c r="J41" s="467"/>
      <c r="K41" s="467"/>
      <c r="L41" s="467"/>
      <c r="M41" s="467"/>
      <c r="N41" s="467"/>
      <c r="O41" s="467"/>
      <c r="P41" s="467"/>
      <c r="Q41" s="467"/>
      <c r="R41" s="467"/>
      <c r="S41" s="467"/>
      <c r="T41" s="467"/>
      <c r="U41" s="467"/>
      <c r="V41" s="467"/>
    </row>
    <row r="42" spans="1:23" ht="21" customHeight="1" x14ac:dyDescent="0.3">
      <c r="A42" s="51"/>
      <c r="B42" s="463" t="s">
        <v>108</v>
      </c>
      <c r="C42" s="463"/>
      <c r="D42" s="463"/>
      <c r="E42" s="463"/>
      <c r="F42" s="463"/>
      <c r="G42" s="463"/>
      <c r="H42" s="463"/>
      <c r="I42" s="464"/>
      <c r="J42" s="464"/>
      <c r="K42" s="464"/>
      <c r="L42" s="464"/>
      <c r="M42" s="465" t="s">
        <v>89</v>
      </c>
      <c r="N42" s="465"/>
      <c r="O42" s="464"/>
      <c r="P42" s="464"/>
      <c r="Q42" s="464"/>
      <c r="R42" s="464"/>
      <c r="S42" s="466" t="s">
        <v>109</v>
      </c>
      <c r="T42" s="466"/>
      <c r="U42" s="466"/>
      <c r="V42" s="66" t="s">
        <v>92</v>
      </c>
      <c r="W42" s="22"/>
    </row>
    <row r="43" spans="1:23" ht="21" customHeight="1" x14ac:dyDescent="0.3">
      <c r="A43" s="32"/>
      <c r="B43" s="329" t="s">
        <v>110</v>
      </c>
      <c r="C43" s="329"/>
      <c r="D43" s="329"/>
      <c r="E43" s="462"/>
      <c r="F43" s="462"/>
      <c r="G43" s="462"/>
      <c r="H43" s="462"/>
      <c r="I43" s="462"/>
      <c r="J43" s="462"/>
      <c r="K43" s="462"/>
      <c r="L43" s="462"/>
      <c r="M43" s="462"/>
      <c r="N43" s="462"/>
      <c r="O43" s="462"/>
      <c r="P43" s="462"/>
      <c r="Q43" s="462"/>
      <c r="R43" s="462"/>
      <c r="S43" s="462"/>
      <c r="T43" s="462"/>
      <c r="U43" s="462"/>
      <c r="V43" s="13" t="s">
        <v>92</v>
      </c>
      <c r="W43" s="24"/>
    </row>
    <row r="44" spans="1:23" s="7" customFormat="1" ht="13.5" customHeight="1" x14ac:dyDescent="0.3">
      <c r="A44" s="52"/>
      <c r="B44" s="53"/>
      <c r="C44" s="53"/>
      <c r="D44" s="53"/>
      <c r="E44" s="53"/>
      <c r="F44" s="53"/>
      <c r="G44" s="53"/>
      <c r="H44" s="53"/>
      <c r="I44" s="53"/>
      <c r="J44" s="53"/>
      <c r="K44" s="53"/>
      <c r="L44" s="53"/>
      <c r="M44" s="53"/>
      <c r="N44" s="53"/>
      <c r="O44" s="53"/>
      <c r="P44" s="53"/>
      <c r="Q44" s="53"/>
      <c r="R44" s="53"/>
      <c r="S44" s="53"/>
      <c r="T44" s="53"/>
      <c r="U44" s="53"/>
      <c r="V44" s="53"/>
      <c r="W44" s="54"/>
    </row>
    <row r="45" spans="1:23" s="7" customFormat="1" ht="10.050000000000001" customHeight="1" x14ac:dyDescent="0.3">
      <c r="A45" s="191"/>
      <c r="B45" s="191"/>
      <c r="C45" s="191"/>
      <c r="D45" s="191"/>
      <c r="E45" s="191"/>
      <c r="F45" s="191"/>
      <c r="G45" s="191"/>
      <c r="H45" s="191"/>
      <c r="I45" s="191"/>
      <c r="J45" s="191"/>
      <c r="K45" s="191"/>
      <c r="L45" s="191"/>
      <c r="M45" s="191"/>
      <c r="N45" s="191"/>
      <c r="O45" s="191"/>
      <c r="P45" s="191"/>
      <c r="Q45" s="191"/>
      <c r="R45" s="191"/>
      <c r="S45" s="191"/>
      <c r="T45" s="191"/>
      <c r="U45" s="191"/>
      <c r="V45" s="191"/>
    </row>
    <row r="46" spans="1:23" s="7" customFormat="1" ht="25.05" customHeight="1" x14ac:dyDescent="0.3">
      <c r="A46" s="504" t="s">
        <v>94</v>
      </c>
      <c r="B46" s="504"/>
      <c r="C46" s="504"/>
      <c r="D46" s="504"/>
      <c r="E46" s="504"/>
      <c r="F46" s="504"/>
      <c r="G46" s="504"/>
      <c r="H46" s="504"/>
      <c r="I46" s="504"/>
      <c r="J46" s="504"/>
      <c r="K46" s="504"/>
      <c r="L46" s="504"/>
      <c r="M46" s="504"/>
      <c r="N46" s="504"/>
      <c r="O46" s="504"/>
      <c r="P46" s="504"/>
      <c r="Q46" s="504"/>
      <c r="R46" s="504"/>
      <c r="S46" s="504"/>
      <c r="T46" s="504"/>
      <c r="U46" s="504"/>
      <c r="V46" s="504"/>
      <c r="W46" s="504"/>
    </row>
    <row r="47" spans="1:23" ht="10.050000000000001" customHeight="1" x14ac:dyDescent="0.3"/>
    <row r="48" spans="1:23" ht="13.5" customHeight="1" x14ac:dyDescent="0.3">
      <c r="A48" s="21"/>
      <c r="B48" s="55"/>
      <c r="C48" s="55"/>
      <c r="D48" s="55"/>
      <c r="E48" s="55"/>
      <c r="F48" s="55"/>
      <c r="G48" s="55"/>
      <c r="H48" s="55"/>
      <c r="I48" s="55"/>
      <c r="J48" s="55"/>
      <c r="K48" s="55"/>
      <c r="L48" s="55"/>
      <c r="M48" s="55"/>
      <c r="N48" s="55"/>
      <c r="O48" s="55"/>
      <c r="P48" s="55"/>
      <c r="Q48" s="55"/>
      <c r="R48" s="55"/>
      <c r="S48" s="55"/>
      <c r="T48" s="55"/>
      <c r="U48" s="55"/>
      <c r="V48" s="55"/>
      <c r="W48" s="22"/>
    </row>
    <row r="49" spans="1:23" ht="30" customHeight="1" x14ac:dyDescent="0.3">
      <c r="A49" s="23"/>
      <c r="B49" s="502" t="s">
        <v>95</v>
      </c>
      <c r="C49" s="502"/>
      <c r="D49" s="502"/>
      <c r="E49" s="502"/>
      <c r="F49" s="502"/>
      <c r="G49" s="502"/>
      <c r="H49" s="502"/>
      <c r="I49" s="502"/>
      <c r="J49" s="461">
        <v>8</v>
      </c>
      <c r="K49" s="461"/>
      <c r="L49" s="4" t="s">
        <v>97</v>
      </c>
      <c r="M49" s="503"/>
      <c r="N49" s="503"/>
      <c r="O49" s="6" t="s">
        <v>98</v>
      </c>
      <c r="P49" s="503">
        <f>J49*M49</f>
        <v>0</v>
      </c>
      <c r="Q49" s="503"/>
      <c r="R49" s="8" t="s">
        <v>96</v>
      </c>
      <c r="S49" s="4"/>
      <c r="T49" s="4"/>
      <c r="U49" s="4"/>
      <c r="V49" s="4"/>
      <c r="W49" s="24"/>
    </row>
    <row r="50" spans="1:23" ht="13.5" customHeight="1" x14ac:dyDescent="0.3">
      <c r="A50" s="23"/>
      <c r="B50" s="502" t="s">
        <v>99</v>
      </c>
      <c r="C50" s="502"/>
      <c r="D50" s="501"/>
      <c r="E50" s="501"/>
      <c r="F50" s="501"/>
      <c r="G50" s="501"/>
      <c r="H50" s="501"/>
      <c r="I50" s="360" t="s">
        <v>100</v>
      </c>
      <c r="J50" s="360"/>
      <c r="K50" s="360"/>
      <c r="L50" s="500"/>
      <c r="M50" s="500"/>
      <c r="N50" s="4"/>
      <c r="O50" s="4"/>
      <c r="P50" s="4"/>
      <c r="Q50" s="9"/>
      <c r="R50" s="9"/>
      <c r="S50" s="4"/>
      <c r="T50" s="4"/>
      <c r="U50" s="4"/>
      <c r="V50" s="4"/>
      <c r="W50" s="24"/>
    </row>
    <row r="51" spans="1:23" s="10" customFormat="1" ht="13.5" customHeight="1" x14ac:dyDescent="0.3">
      <c r="A51" s="23"/>
      <c r="B51" s="461" t="s">
        <v>101</v>
      </c>
      <c r="C51" s="461"/>
      <c r="D51" s="461"/>
      <c r="E51" s="501"/>
      <c r="F51" s="501"/>
      <c r="G51" s="501"/>
      <c r="H51" s="501"/>
      <c r="I51" s="501"/>
      <c r="J51" s="8"/>
      <c r="K51" s="8"/>
      <c r="L51" s="4"/>
      <c r="M51" s="4"/>
      <c r="N51" s="4"/>
      <c r="O51" s="4"/>
      <c r="P51" s="4"/>
      <c r="Q51" s="9"/>
      <c r="R51" s="9"/>
      <c r="S51" s="4"/>
      <c r="T51" s="4"/>
      <c r="U51" s="4"/>
      <c r="V51" s="4"/>
      <c r="W51" s="24"/>
    </row>
    <row r="52" spans="1:23" s="10" customFormat="1" ht="13.5" customHeight="1" x14ac:dyDescent="0.3">
      <c r="A52" s="23"/>
      <c r="B52" s="192"/>
      <c r="C52" s="461" t="s">
        <v>9</v>
      </c>
      <c r="D52" s="461"/>
      <c r="E52" s="499"/>
      <c r="F52" s="499"/>
      <c r="G52" s="499"/>
      <c r="H52" s="499"/>
      <c r="I52" s="499"/>
      <c r="J52" s="499"/>
      <c r="K52" s="499"/>
      <c r="L52" s="499"/>
      <c r="M52" s="11" t="s">
        <v>102</v>
      </c>
      <c r="N52" s="500"/>
      <c r="O52" s="500"/>
      <c r="P52" s="500"/>
      <c r="Q52" s="500"/>
      <c r="R52" s="500"/>
      <c r="S52" s="500"/>
      <c r="T52" s="4"/>
      <c r="U52" s="4"/>
      <c r="V52" s="4"/>
      <c r="W52" s="24"/>
    </row>
    <row r="53" spans="1:23" s="10" customFormat="1" ht="13.5" customHeight="1" x14ac:dyDescent="0.3">
      <c r="A53" s="23"/>
      <c r="B53" s="12"/>
      <c r="C53" s="461" t="s">
        <v>5</v>
      </c>
      <c r="D53" s="461"/>
      <c r="E53" s="499"/>
      <c r="F53" s="499"/>
      <c r="G53" s="499"/>
      <c r="H53" s="499"/>
      <c r="I53" s="499"/>
      <c r="J53" s="499"/>
      <c r="K53" s="499"/>
      <c r="L53" s="499"/>
      <c r="M53" s="499"/>
      <c r="N53" s="499"/>
      <c r="O53" s="499"/>
      <c r="P53" s="499"/>
      <c r="Q53" s="499"/>
      <c r="R53" s="499"/>
      <c r="S53" s="499"/>
      <c r="T53" s="499"/>
      <c r="U53" s="499"/>
      <c r="V53" s="499"/>
      <c r="W53" s="24"/>
    </row>
    <row r="54" spans="1:23" x14ac:dyDescent="0.3">
      <c r="A54" s="27"/>
      <c r="B54" s="28"/>
      <c r="C54" s="28"/>
      <c r="D54" s="28"/>
      <c r="E54" s="28"/>
      <c r="F54" s="28"/>
      <c r="G54" s="28"/>
      <c r="H54" s="28"/>
      <c r="I54" s="28"/>
      <c r="J54" s="28"/>
      <c r="K54" s="28"/>
      <c r="L54" s="28"/>
      <c r="M54" s="28"/>
      <c r="N54" s="28"/>
      <c r="O54" s="28"/>
      <c r="P54" s="28"/>
      <c r="Q54" s="28"/>
      <c r="R54" s="28"/>
      <c r="S54" s="28"/>
      <c r="T54" s="28"/>
      <c r="U54" s="28"/>
      <c r="V54" s="28"/>
      <c r="W54" s="29"/>
    </row>
  </sheetData>
  <sheetProtection selectLockedCells="1"/>
  <mergeCells count="142">
    <mergeCell ref="O21:V21"/>
    <mergeCell ref="A6:W6"/>
    <mergeCell ref="C53:D53"/>
    <mergeCell ref="C52:D52"/>
    <mergeCell ref="E52:L52"/>
    <mergeCell ref="N52:S52"/>
    <mergeCell ref="E53:V53"/>
    <mergeCell ref="B51:D51"/>
    <mergeCell ref="E51:I51"/>
    <mergeCell ref="B50:C50"/>
    <mergeCell ref="D50:H50"/>
    <mergeCell ref="I50:K50"/>
    <mergeCell ref="L50:M50"/>
    <mergeCell ref="B49:I49"/>
    <mergeCell ref="M49:N49"/>
    <mergeCell ref="P49:Q49"/>
    <mergeCell ref="A46:W46"/>
    <mergeCell ref="C13:G13"/>
    <mergeCell ref="B14:G14"/>
    <mergeCell ref="D15:G15"/>
    <mergeCell ref="E24:V24"/>
    <mergeCell ref="B23:V23"/>
    <mergeCell ref="T26:U26"/>
    <mergeCell ref="T27:U27"/>
    <mergeCell ref="Y2:Y3"/>
    <mergeCell ref="B12:G12"/>
    <mergeCell ref="Q12:V12"/>
    <mergeCell ref="R13:V13"/>
    <mergeCell ref="K12:M12"/>
    <mergeCell ref="B8:C10"/>
    <mergeCell ref="D10:E10"/>
    <mergeCell ref="D9:E9"/>
    <mergeCell ref="D8:E8"/>
    <mergeCell ref="F8:V8"/>
    <mergeCell ref="F9:V9"/>
    <mergeCell ref="K13:M18"/>
    <mergeCell ref="R14:V14"/>
    <mergeCell ref="R15:V15"/>
    <mergeCell ref="Q17:V18"/>
    <mergeCell ref="B18:G18"/>
    <mergeCell ref="B16:G16"/>
    <mergeCell ref="N1:V5"/>
    <mergeCell ref="F10:V10"/>
    <mergeCell ref="Q16:V16"/>
    <mergeCell ref="B17:G17"/>
    <mergeCell ref="B15:C15"/>
    <mergeCell ref="B25:E25"/>
    <mergeCell ref="F26:K26"/>
    <mergeCell ref="G22:H22"/>
    <mergeCell ref="L27:N27"/>
    <mergeCell ref="O27:Q27"/>
    <mergeCell ref="R27:S27"/>
    <mergeCell ref="B26:E26"/>
    <mergeCell ref="R25:S25"/>
    <mergeCell ref="T25:U25"/>
    <mergeCell ref="F25:K25"/>
    <mergeCell ref="L26:N26"/>
    <mergeCell ref="O26:Q26"/>
    <mergeCell ref="R26:S26"/>
    <mergeCell ref="L25:N25"/>
    <mergeCell ref="O25:Q25"/>
    <mergeCell ref="C22:F22"/>
    <mergeCell ref="I22:P22"/>
    <mergeCell ref="R22:V22"/>
    <mergeCell ref="F27:K27"/>
    <mergeCell ref="B27:E27"/>
    <mergeCell ref="B28:E28"/>
    <mergeCell ref="F28:K28"/>
    <mergeCell ref="L28:N28"/>
    <mergeCell ref="O28:Q28"/>
    <mergeCell ref="R28:S28"/>
    <mergeCell ref="T28:U28"/>
    <mergeCell ref="F31:K31"/>
    <mergeCell ref="F32:K32"/>
    <mergeCell ref="T31:U31"/>
    <mergeCell ref="L32:N32"/>
    <mergeCell ref="O32:Q32"/>
    <mergeCell ref="R32:S32"/>
    <mergeCell ref="T32:U32"/>
    <mergeCell ref="L30:N30"/>
    <mergeCell ref="O30:Q30"/>
    <mergeCell ref="R30:S30"/>
    <mergeCell ref="T30:U30"/>
    <mergeCell ref="F30:K30"/>
    <mergeCell ref="B29:U29"/>
    <mergeCell ref="B30:E30"/>
    <mergeCell ref="J49:K49"/>
    <mergeCell ref="B39:E39"/>
    <mergeCell ref="B38:E38"/>
    <mergeCell ref="B37:E37"/>
    <mergeCell ref="F37:K37"/>
    <mergeCell ref="F38:K38"/>
    <mergeCell ref="F39:K39"/>
    <mergeCell ref="B33:E33"/>
    <mergeCell ref="B32:E32"/>
    <mergeCell ref="E43:U43"/>
    <mergeCell ref="B43:D43"/>
    <mergeCell ref="B42:H42"/>
    <mergeCell ref="I42:L42"/>
    <mergeCell ref="M42:N42"/>
    <mergeCell ref="O42:R42"/>
    <mergeCell ref="S42:U42"/>
    <mergeCell ref="R39:S39"/>
    <mergeCell ref="R37:S37"/>
    <mergeCell ref="T37:U37"/>
    <mergeCell ref="T33:U33"/>
    <mergeCell ref="L35:N35"/>
    <mergeCell ref="O35:Q35"/>
    <mergeCell ref="A41:V41"/>
    <mergeCell ref="R35:S35"/>
    <mergeCell ref="T39:U39"/>
    <mergeCell ref="B36:E36"/>
    <mergeCell ref="T38:U38"/>
    <mergeCell ref="L37:N37"/>
    <mergeCell ref="O37:Q37"/>
    <mergeCell ref="F34:K34"/>
    <mergeCell ref="F35:K35"/>
    <mergeCell ref="F36:K36"/>
    <mergeCell ref="T35:U35"/>
    <mergeCell ref="L36:N36"/>
    <mergeCell ref="O36:Q36"/>
    <mergeCell ref="R36:S36"/>
    <mergeCell ref="T36:U36"/>
    <mergeCell ref="L34:N34"/>
    <mergeCell ref="O34:Q34"/>
    <mergeCell ref="R34:S34"/>
    <mergeCell ref="T34:U34"/>
    <mergeCell ref="F33:K33"/>
    <mergeCell ref="L33:N33"/>
    <mergeCell ref="O33:Q33"/>
    <mergeCell ref="R33:S33"/>
    <mergeCell ref="L31:N31"/>
    <mergeCell ref="O31:Q31"/>
    <mergeCell ref="R31:S31"/>
    <mergeCell ref="B31:E31"/>
    <mergeCell ref="L39:N39"/>
    <mergeCell ref="O39:Q39"/>
    <mergeCell ref="L38:N38"/>
    <mergeCell ref="O38:Q38"/>
    <mergeCell ref="R38:S38"/>
    <mergeCell ref="B35:E35"/>
    <mergeCell ref="B34:E34"/>
  </mergeCells>
  <conditionalFormatting sqref="P49:Q49">
    <cfRule type="cellIs" dxfId="3" priority="1" operator="equal">
      <formula>0</formula>
    </cfRule>
  </conditionalFormatting>
  <hyperlinks>
    <hyperlink ref="Y2" location="GENERAL!A15" display="retour GENERAL" xr:uid="{00000000-0004-0000-0900-000000000000}"/>
    <hyperlink ref="Y2:Y3" location="GENERAL!A35" display="retour vers GENERAL" xr:uid="{00000000-0004-0000-0900-000001000000}"/>
  </hyperlinks>
  <printOptions horizontalCentered="1"/>
  <pageMargins left="0.31496062992125984" right="0.31496062992125984" top="0.39370078740157483" bottom="0.31496062992125984" header="0.31496062992125984" footer="0.19685039370078741"/>
  <pageSetup paperSize="9" scale="83"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6321"/>
  </sheetPr>
  <dimension ref="A1:Y82"/>
  <sheetViews>
    <sheetView showGridLines="0" topLeftCell="A14" zoomScale="139" zoomScaleNormal="139" zoomScalePageLayoutView="139" workbookViewId="0">
      <selection activeCell="E3" sqref="E3"/>
    </sheetView>
  </sheetViews>
  <sheetFormatPr baseColWidth="10" defaultColWidth="11.44140625" defaultRowHeight="13.8" x14ac:dyDescent="0.3"/>
  <cols>
    <col min="1" max="1" width="3" style="1" bestFit="1" customWidth="1"/>
    <col min="2" max="7" width="6.33203125" style="1" customWidth="1"/>
    <col min="8" max="8" width="1.6640625" style="1" customWidth="1"/>
    <col min="9" max="9" width="2.6640625" style="1" customWidth="1"/>
    <col min="10" max="10" width="1.6640625" style="1" customWidth="1"/>
    <col min="11" max="13" width="7.33203125" style="1" customWidth="1"/>
    <col min="14" max="14" width="1.6640625" style="1" customWidth="1"/>
    <col min="15" max="15" width="2.6640625" style="1" customWidth="1"/>
    <col min="16" max="16" width="1.6640625" style="1" customWidth="1"/>
    <col min="17" max="17" width="5.6640625" style="1" customWidth="1"/>
    <col min="18" max="22" width="6.33203125" style="1" customWidth="1"/>
    <col min="23" max="24" width="1.6640625" style="1" customWidth="1"/>
    <col min="25" max="25" width="13.109375" style="1" customWidth="1"/>
    <col min="26" max="16384" width="11.44140625" style="1"/>
  </cols>
  <sheetData>
    <row r="1" spans="1:25" x14ac:dyDescent="0.3">
      <c r="N1" s="495"/>
      <c r="O1" s="495"/>
      <c r="P1" s="495"/>
      <c r="Q1" s="495"/>
      <c r="R1" s="495"/>
      <c r="S1" s="495"/>
      <c r="T1" s="495"/>
      <c r="U1" s="495"/>
      <c r="V1" s="495"/>
    </row>
    <row r="2" spans="1:25" ht="15" customHeight="1" x14ac:dyDescent="0.3">
      <c r="N2" s="495"/>
      <c r="O2" s="495"/>
      <c r="P2" s="495"/>
      <c r="Q2" s="495"/>
      <c r="R2" s="495"/>
      <c r="S2" s="495"/>
      <c r="T2" s="495"/>
      <c r="U2" s="495"/>
      <c r="V2" s="495"/>
      <c r="Y2" s="483" t="s">
        <v>45</v>
      </c>
    </row>
    <row r="3" spans="1:25" x14ac:dyDescent="0.3">
      <c r="N3" s="495"/>
      <c r="O3" s="495"/>
      <c r="P3" s="495"/>
      <c r="Q3" s="495"/>
      <c r="R3" s="495"/>
      <c r="S3" s="495"/>
      <c r="T3" s="495"/>
      <c r="U3" s="495"/>
      <c r="V3" s="495"/>
      <c r="Y3" s="483"/>
    </row>
    <row r="4" spans="1:25" x14ac:dyDescent="0.3">
      <c r="N4" s="495"/>
      <c r="O4" s="495"/>
      <c r="P4" s="495"/>
      <c r="Q4" s="495"/>
      <c r="R4" s="495"/>
      <c r="S4" s="495"/>
      <c r="T4" s="495"/>
      <c r="U4" s="495"/>
      <c r="V4" s="495"/>
    </row>
    <row r="5" spans="1:25" x14ac:dyDescent="0.3">
      <c r="N5" s="495"/>
      <c r="O5" s="495"/>
      <c r="P5" s="495"/>
      <c r="Q5" s="495"/>
      <c r="R5" s="495"/>
      <c r="S5" s="495"/>
      <c r="T5" s="495"/>
      <c r="U5" s="495"/>
      <c r="V5" s="495"/>
    </row>
    <row r="6" spans="1:25" ht="30" customHeight="1" x14ac:dyDescent="0.3">
      <c r="A6" s="517" t="s">
        <v>434</v>
      </c>
      <c r="B6" s="517"/>
      <c r="C6" s="517"/>
      <c r="D6" s="517"/>
      <c r="E6" s="517"/>
      <c r="F6" s="517"/>
      <c r="G6" s="517"/>
      <c r="H6" s="517"/>
      <c r="I6" s="517"/>
      <c r="J6" s="517"/>
      <c r="K6" s="517"/>
      <c r="L6" s="517"/>
      <c r="M6" s="517"/>
      <c r="N6" s="517"/>
      <c r="O6" s="517"/>
      <c r="P6" s="517"/>
      <c r="Q6" s="517"/>
      <c r="R6" s="517"/>
      <c r="S6" s="517"/>
      <c r="T6" s="517"/>
      <c r="U6" s="517"/>
      <c r="V6" s="517"/>
      <c r="W6" s="517"/>
      <c r="X6" s="284"/>
    </row>
    <row r="8" spans="1:25" s="2" customFormat="1" ht="15" customHeight="1" x14ac:dyDescent="0.3">
      <c r="A8" s="15"/>
      <c r="B8" s="485" t="s">
        <v>83</v>
      </c>
      <c r="C8" s="485"/>
      <c r="D8" s="489" t="s">
        <v>84</v>
      </c>
      <c r="E8" s="489"/>
      <c r="F8" s="490"/>
      <c r="G8" s="490"/>
      <c r="H8" s="490"/>
      <c r="I8" s="490"/>
      <c r="J8" s="490"/>
      <c r="K8" s="490"/>
      <c r="L8" s="490"/>
      <c r="M8" s="490"/>
      <c r="N8" s="490"/>
      <c r="O8" s="490"/>
      <c r="P8" s="490"/>
      <c r="Q8" s="490"/>
      <c r="R8" s="490"/>
      <c r="S8" s="490"/>
      <c r="T8" s="490"/>
      <c r="U8" s="490"/>
      <c r="V8" s="490"/>
      <c r="W8" s="16"/>
    </row>
    <row r="9" spans="1:25" s="2" customFormat="1" ht="15" customHeight="1" x14ac:dyDescent="0.3">
      <c r="A9" s="17"/>
      <c r="B9" s="356"/>
      <c r="C9" s="356"/>
      <c r="D9" s="488" t="s">
        <v>85</v>
      </c>
      <c r="E9" s="488"/>
      <c r="F9" s="491"/>
      <c r="G9" s="491"/>
      <c r="H9" s="491"/>
      <c r="I9" s="491"/>
      <c r="J9" s="491"/>
      <c r="K9" s="491"/>
      <c r="L9" s="491"/>
      <c r="M9" s="491"/>
      <c r="N9" s="491"/>
      <c r="O9" s="491"/>
      <c r="P9" s="491"/>
      <c r="Q9" s="491"/>
      <c r="R9" s="491"/>
      <c r="S9" s="491"/>
      <c r="T9" s="491"/>
      <c r="U9" s="491"/>
      <c r="V9" s="491"/>
      <c r="W9" s="18"/>
    </row>
    <row r="10" spans="1:25" s="2" customFormat="1" ht="15" customHeight="1" x14ac:dyDescent="0.3">
      <c r="A10" s="19"/>
      <c r="B10" s="486"/>
      <c r="C10" s="486"/>
      <c r="D10" s="487" t="s">
        <v>86</v>
      </c>
      <c r="E10" s="487"/>
      <c r="F10" s="496"/>
      <c r="G10" s="496"/>
      <c r="H10" s="496"/>
      <c r="I10" s="496"/>
      <c r="J10" s="496"/>
      <c r="K10" s="496"/>
      <c r="L10" s="496"/>
      <c r="M10" s="496"/>
      <c r="N10" s="496"/>
      <c r="O10" s="496"/>
      <c r="P10" s="496"/>
      <c r="Q10" s="496"/>
      <c r="R10" s="496"/>
      <c r="S10" s="496"/>
      <c r="T10" s="496"/>
      <c r="U10" s="496"/>
      <c r="V10" s="496"/>
      <c r="W10" s="20"/>
    </row>
    <row r="11" spans="1:25" ht="10.050000000000001" customHeight="1" x14ac:dyDescent="0.3"/>
    <row r="12" spans="1:25" ht="14.4" x14ac:dyDescent="0.3">
      <c r="A12" s="21"/>
      <c r="B12" s="300" t="s">
        <v>82</v>
      </c>
      <c r="C12" s="300"/>
      <c r="D12" s="300"/>
      <c r="E12" s="300"/>
      <c r="F12" s="300"/>
      <c r="G12" s="300"/>
      <c r="H12" s="40"/>
      <c r="I12" s="41"/>
      <c r="J12" s="42"/>
      <c r="K12" s="300" t="s">
        <v>81</v>
      </c>
      <c r="L12" s="300"/>
      <c r="M12" s="300"/>
      <c r="N12" s="43"/>
      <c r="O12" s="41"/>
      <c r="P12" s="44"/>
      <c r="Q12" s="300" t="s">
        <v>78</v>
      </c>
      <c r="R12" s="300"/>
      <c r="S12" s="300"/>
      <c r="T12" s="300"/>
      <c r="U12" s="300"/>
      <c r="V12" s="300"/>
      <c r="W12" s="22"/>
    </row>
    <row r="13" spans="1:25" ht="19.95" customHeight="1" x14ac:dyDescent="0.3">
      <c r="A13" s="23"/>
      <c r="B13" s="183" t="s">
        <v>0</v>
      </c>
      <c r="C13" s="505"/>
      <c r="D13" s="505"/>
      <c r="E13" s="505"/>
      <c r="F13" s="505"/>
      <c r="G13" s="505"/>
      <c r="H13" s="24"/>
      <c r="I13" s="3"/>
      <c r="J13" s="30"/>
      <c r="K13" s="492"/>
      <c r="L13" s="492"/>
      <c r="M13" s="492"/>
      <c r="N13" s="31"/>
      <c r="O13" s="3"/>
      <c r="P13" s="23"/>
      <c r="Q13" s="183" t="s">
        <v>0</v>
      </c>
      <c r="R13" s="484"/>
      <c r="S13" s="484"/>
      <c r="T13" s="484"/>
      <c r="U13" s="484"/>
      <c r="V13" s="484"/>
      <c r="W13" s="24"/>
    </row>
    <row r="14" spans="1:25" ht="19.95" customHeight="1" x14ac:dyDescent="0.3">
      <c r="A14" s="23"/>
      <c r="B14" s="494"/>
      <c r="C14" s="494"/>
      <c r="D14" s="494"/>
      <c r="E14" s="494"/>
      <c r="F14" s="494"/>
      <c r="G14" s="494"/>
      <c r="H14" s="24"/>
      <c r="I14" s="3"/>
      <c r="J14" s="32"/>
      <c r="K14" s="492"/>
      <c r="L14" s="492"/>
      <c r="M14" s="492"/>
      <c r="N14" s="31"/>
      <c r="O14" s="3"/>
      <c r="P14" s="23"/>
      <c r="Q14" s="183" t="s">
        <v>79</v>
      </c>
      <c r="R14" s="493"/>
      <c r="S14" s="493"/>
      <c r="T14" s="493"/>
      <c r="U14" s="493"/>
      <c r="V14" s="493"/>
      <c r="W14" s="24"/>
    </row>
    <row r="15" spans="1:25" ht="19.95" customHeight="1" x14ac:dyDescent="0.3">
      <c r="A15" s="23"/>
      <c r="B15" s="329" t="s">
        <v>10</v>
      </c>
      <c r="C15" s="329"/>
      <c r="D15" s="494"/>
      <c r="E15" s="494"/>
      <c r="F15" s="494"/>
      <c r="G15" s="494"/>
      <c r="H15" s="24"/>
      <c r="I15" s="3"/>
      <c r="J15" s="30"/>
      <c r="K15" s="492"/>
      <c r="L15" s="492"/>
      <c r="M15" s="492"/>
      <c r="N15" s="31"/>
      <c r="O15" s="3"/>
      <c r="P15" s="23"/>
      <c r="Q15" s="39" t="s">
        <v>9</v>
      </c>
      <c r="R15" s="493"/>
      <c r="S15" s="493"/>
      <c r="T15" s="493"/>
      <c r="U15" s="493"/>
      <c r="V15" s="493"/>
      <c r="W15" s="24"/>
    </row>
    <row r="16" spans="1:25" s="4" customFormat="1" ht="19.95" customHeight="1" x14ac:dyDescent="0.3">
      <c r="A16" s="25"/>
      <c r="B16" s="329" t="s">
        <v>11</v>
      </c>
      <c r="C16" s="329"/>
      <c r="D16" s="329"/>
      <c r="E16" s="329"/>
      <c r="F16" s="329"/>
      <c r="G16" s="329"/>
      <c r="H16" s="26"/>
      <c r="J16" s="30"/>
      <c r="K16" s="492"/>
      <c r="L16" s="492"/>
      <c r="M16" s="492"/>
      <c r="N16" s="33"/>
      <c r="P16" s="25"/>
      <c r="Q16" s="329" t="s">
        <v>80</v>
      </c>
      <c r="R16" s="329"/>
      <c r="S16" s="329"/>
      <c r="T16" s="329"/>
      <c r="U16" s="329"/>
      <c r="V16" s="329"/>
      <c r="W16" s="26"/>
    </row>
    <row r="17" spans="1:23" ht="19.95" customHeight="1" x14ac:dyDescent="0.3">
      <c r="A17" s="23"/>
      <c r="B17" s="494"/>
      <c r="C17" s="494"/>
      <c r="D17" s="494"/>
      <c r="E17" s="494"/>
      <c r="F17" s="494"/>
      <c r="G17" s="494"/>
      <c r="H17" s="24"/>
      <c r="J17" s="34"/>
      <c r="K17" s="492"/>
      <c r="L17" s="492"/>
      <c r="M17" s="492"/>
      <c r="N17" s="35"/>
      <c r="P17" s="23"/>
      <c r="Q17" s="410"/>
      <c r="R17" s="410"/>
      <c r="S17" s="410"/>
      <c r="T17" s="410"/>
      <c r="U17" s="410"/>
      <c r="V17" s="410"/>
      <c r="W17" s="24"/>
    </row>
    <row r="18" spans="1:23" ht="19.95" customHeight="1" x14ac:dyDescent="0.3">
      <c r="A18" s="23"/>
      <c r="B18" s="494"/>
      <c r="C18" s="494"/>
      <c r="D18" s="494"/>
      <c r="E18" s="494"/>
      <c r="F18" s="494"/>
      <c r="G18" s="494"/>
      <c r="H18" s="24"/>
      <c r="I18" s="3"/>
      <c r="J18" s="30"/>
      <c r="K18" s="492"/>
      <c r="L18" s="492"/>
      <c r="M18" s="492"/>
      <c r="N18" s="31"/>
      <c r="O18" s="3"/>
      <c r="P18" s="23"/>
      <c r="Q18" s="410"/>
      <c r="R18" s="410"/>
      <c r="S18" s="410"/>
      <c r="T18" s="410"/>
      <c r="U18" s="410"/>
      <c r="V18" s="410"/>
      <c r="W18" s="24"/>
    </row>
    <row r="19" spans="1:23" x14ac:dyDescent="0.3">
      <c r="A19" s="27"/>
      <c r="B19" s="28"/>
      <c r="C19" s="28"/>
      <c r="D19" s="28"/>
      <c r="E19" s="28"/>
      <c r="F19" s="28"/>
      <c r="G19" s="28"/>
      <c r="H19" s="29"/>
      <c r="J19" s="36"/>
      <c r="K19" s="37"/>
      <c r="L19" s="37"/>
      <c r="M19" s="37"/>
      <c r="N19" s="38"/>
      <c r="P19" s="27"/>
      <c r="Q19" s="28"/>
      <c r="R19" s="28"/>
      <c r="S19" s="28"/>
      <c r="T19" s="28"/>
      <c r="U19" s="28"/>
      <c r="V19" s="28"/>
      <c r="W19" s="29"/>
    </row>
    <row r="20" spans="1:23" ht="10.050000000000001" customHeight="1" x14ac:dyDescent="0.3">
      <c r="J20" s="5"/>
      <c r="K20" s="5"/>
      <c r="L20" s="5"/>
      <c r="M20" s="5"/>
      <c r="N20" s="5"/>
    </row>
    <row r="21" spans="1:23" s="4" customFormat="1" ht="21" customHeight="1" x14ac:dyDescent="0.3">
      <c r="A21" s="47"/>
      <c r="B21" s="282" t="s">
        <v>428</v>
      </c>
      <c r="C21" s="282"/>
      <c r="D21" s="282"/>
      <c r="E21" s="282"/>
      <c r="F21" s="282"/>
      <c r="G21" s="283"/>
      <c r="H21" s="283"/>
      <c r="I21" s="283"/>
      <c r="J21" s="283"/>
      <c r="K21" s="283"/>
      <c r="L21" s="283"/>
      <c r="M21" s="283"/>
      <c r="N21" s="283"/>
      <c r="O21" s="497" t="s">
        <v>105</v>
      </c>
      <c r="P21" s="497"/>
      <c r="Q21" s="497"/>
      <c r="R21" s="497"/>
      <c r="S21" s="497"/>
      <c r="T21" s="497"/>
      <c r="U21" s="497"/>
      <c r="V21" s="497"/>
      <c r="W21" s="48"/>
    </row>
    <row r="22" spans="1:23" s="4" customFormat="1" ht="21" customHeight="1" x14ac:dyDescent="0.3">
      <c r="A22" s="113"/>
      <c r="B22" s="182" t="s">
        <v>426</v>
      </c>
      <c r="C22" s="479"/>
      <c r="D22" s="479"/>
      <c r="E22" s="479"/>
      <c r="F22" s="479"/>
      <c r="G22" s="410" t="s">
        <v>427</v>
      </c>
      <c r="H22" s="410"/>
      <c r="I22" s="480"/>
      <c r="J22" s="480"/>
      <c r="K22" s="480"/>
      <c r="L22" s="480"/>
      <c r="M22" s="480"/>
      <c r="N22" s="480"/>
      <c r="O22" s="480"/>
      <c r="P22" s="480"/>
      <c r="Q22" s="182" t="s">
        <v>425</v>
      </c>
      <c r="R22" s="479"/>
      <c r="S22" s="479"/>
      <c r="T22" s="479"/>
      <c r="U22" s="479"/>
      <c r="V22" s="479"/>
      <c r="W22" s="115"/>
    </row>
    <row r="23" spans="1:23" ht="30" customHeight="1" x14ac:dyDescent="0.3">
      <c r="A23" s="49"/>
      <c r="B23" s="507" t="s">
        <v>106</v>
      </c>
      <c r="C23" s="507"/>
      <c r="D23" s="507"/>
      <c r="E23" s="507"/>
      <c r="F23" s="507"/>
      <c r="G23" s="507"/>
      <c r="H23" s="507"/>
      <c r="I23" s="507"/>
      <c r="J23" s="507"/>
      <c r="K23" s="507"/>
      <c r="L23" s="507"/>
      <c r="M23" s="507"/>
      <c r="N23" s="507"/>
      <c r="O23" s="507"/>
      <c r="P23" s="507"/>
      <c r="Q23" s="507"/>
      <c r="R23" s="507"/>
      <c r="S23" s="507"/>
      <c r="T23" s="507"/>
      <c r="U23" s="507"/>
      <c r="V23" s="507"/>
      <c r="W23" s="50"/>
    </row>
    <row r="24" spans="1:23" ht="30" customHeight="1" x14ac:dyDescent="0.3">
      <c r="A24" s="45"/>
      <c r="B24" s="56"/>
      <c r="C24" s="57"/>
      <c r="D24" s="57"/>
      <c r="E24" s="506" t="s">
        <v>107</v>
      </c>
      <c r="F24" s="506"/>
      <c r="G24" s="506"/>
      <c r="H24" s="506"/>
      <c r="I24" s="506"/>
      <c r="J24" s="506"/>
      <c r="K24" s="506"/>
      <c r="L24" s="506"/>
      <c r="M24" s="506"/>
      <c r="N24" s="506"/>
      <c r="O24" s="506"/>
      <c r="P24" s="506"/>
      <c r="Q24" s="506"/>
      <c r="R24" s="506"/>
      <c r="S24" s="506"/>
      <c r="T24" s="506"/>
      <c r="U24" s="506"/>
      <c r="V24" s="506"/>
      <c r="W24" s="45"/>
    </row>
    <row r="25" spans="1:23" ht="30" customHeight="1" x14ac:dyDescent="0.3">
      <c r="A25" s="58"/>
      <c r="B25" s="472" t="s">
        <v>0</v>
      </c>
      <c r="C25" s="473"/>
      <c r="D25" s="473"/>
      <c r="E25" s="473"/>
      <c r="F25" s="473" t="s">
        <v>89</v>
      </c>
      <c r="G25" s="473"/>
      <c r="H25" s="473"/>
      <c r="I25" s="473"/>
      <c r="J25" s="473"/>
      <c r="K25" s="473"/>
      <c r="L25" s="477" t="s">
        <v>88</v>
      </c>
      <c r="M25" s="477"/>
      <c r="N25" s="477"/>
      <c r="O25" s="473" t="s">
        <v>87</v>
      </c>
      <c r="P25" s="473"/>
      <c r="Q25" s="473"/>
      <c r="R25" s="477" t="s">
        <v>90</v>
      </c>
      <c r="S25" s="473"/>
      <c r="T25" s="477" t="s">
        <v>91</v>
      </c>
      <c r="U25" s="473"/>
      <c r="V25" s="60" t="s">
        <v>93</v>
      </c>
      <c r="W25" s="59"/>
    </row>
    <row r="26" spans="1:23" ht="21" customHeight="1" x14ac:dyDescent="0.4">
      <c r="A26" s="61"/>
      <c r="B26" s="514" t="s">
        <v>431</v>
      </c>
      <c r="C26" s="514"/>
      <c r="D26" s="514"/>
      <c r="E26" s="514"/>
      <c r="F26" s="515"/>
      <c r="G26" s="515"/>
      <c r="H26" s="515"/>
      <c r="I26" s="515"/>
      <c r="J26" s="515"/>
      <c r="K26" s="515"/>
      <c r="L26" s="516"/>
      <c r="M26" s="516"/>
      <c r="N26" s="516"/>
      <c r="O26" s="516"/>
      <c r="P26" s="516"/>
      <c r="Q26" s="516"/>
      <c r="R26" s="516"/>
      <c r="S26" s="516"/>
      <c r="T26" s="516"/>
      <c r="U26" s="516"/>
      <c r="V26" s="46"/>
      <c r="W26" s="62"/>
    </row>
    <row r="27" spans="1:23" ht="21" customHeight="1" x14ac:dyDescent="0.3">
      <c r="A27" s="61">
        <v>1</v>
      </c>
      <c r="B27" s="476"/>
      <c r="C27" s="474"/>
      <c r="D27" s="474"/>
      <c r="E27" s="474"/>
      <c r="F27" s="474"/>
      <c r="G27" s="474"/>
      <c r="H27" s="474"/>
      <c r="I27" s="474"/>
      <c r="J27" s="474"/>
      <c r="K27" s="474"/>
      <c r="L27" s="478"/>
      <c r="M27" s="478"/>
      <c r="N27" s="478"/>
      <c r="O27" s="478"/>
      <c r="P27" s="478"/>
      <c r="Q27" s="478"/>
      <c r="R27" s="478"/>
      <c r="S27" s="478"/>
      <c r="T27" s="478"/>
      <c r="U27" s="478"/>
      <c r="V27" s="46" t="s">
        <v>92</v>
      </c>
      <c r="W27" s="62"/>
    </row>
    <row r="28" spans="1:23" ht="21" customHeight="1" x14ac:dyDescent="0.3">
      <c r="A28" s="61">
        <v>2</v>
      </c>
      <c r="B28" s="468"/>
      <c r="C28" s="469"/>
      <c r="D28" s="469"/>
      <c r="E28" s="469"/>
      <c r="F28" s="469"/>
      <c r="G28" s="469"/>
      <c r="H28" s="469"/>
      <c r="I28" s="469"/>
      <c r="J28" s="469"/>
      <c r="K28" s="469"/>
      <c r="L28" s="459"/>
      <c r="M28" s="459"/>
      <c r="N28" s="459"/>
      <c r="O28" s="459"/>
      <c r="P28" s="459"/>
      <c r="Q28" s="459"/>
      <c r="R28" s="459"/>
      <c r="S28" s="459"/>
      <c r="T28" s="459"/>
      <c r="U28" s="459"/>
      <c r="V28" s="46" t="s">
        <v>92</v>
      </c>
      <c r="W28" s="62"/>
    </row>
    <row r="29" spans="1:23" ht="21" customHeight="1" x14ac:dyDescent="0.3">
      <c r="A29" s="65">
        <v>3</v>
      </c>
      <c r="B29" s="468"/>
      <c r="C29" s="469"/>
      <c r="D29" s="469"/>
      <c r="E29" s="469"/>
      <c r="F29" s="469"/>
      <c r="G29" s="469"/>
      <c r="H29" s="469"/>
      <c r="I29" s="469"/>
      <c r="J29" s="469"/>
      <c r="K29" s="469"/>
      <c r="L29" s="459"/>
      <c r="M29" s="459"/>
      <c r="N29" s="459"/>
      <c r="O29" s="459"/>
      <c r="P29" s="459"/>
      <c r="Q29" s="459"/>
      <c r="R29" s="459"/>
      <c r="S29" s="459"/>
      <c r="T29" s="459"/>
      <c r="U29" s="459"/>
      <c r="V29" s="13" t="s">
        <v>92</v>
      </c>
      <c r="W29" s="24"/>
    </row>
    <row r="30" spans="1:23" ht="21" customHeight="1" x14ac:dyDescent="0.3">
      <c r="A30" s="65">
        <v>4</v>
      </c>
      <c r="B30" s="460"/>
      <c r="C30" s="458"/>
      <c r="D30" s="458"/>
      <c r="E30" s="458"/>
      <c r="F30" s="458"/>
      <c r="G30" s="458"/>
      <c r="H30" s="458"/>
      <c r="I30" s="458"/>
      <c r="J30" s="458"/>
      <c r="K30" s="458"/>
      <c r="L30" s="459"/>
      <c r="M30" s="459"/>
      <c r="N30" s="459"/>
      <c r="O30" s="459"/>
      <c r="P30" s="459"/>
      <c r="Q30" s="459"/>
      <c r="R30" s="459"/>
      <c r="S30" s="459"/>
      <c r="T30" s="459"/>
      <c r="U30" s="459"/>
      <c r="V30" s="13" t="s">
        <v>92</v>
      </c>
      <c r="W30" s="24"/>
    </row>
    <row r="31" spans="1:23" ht="21" customHeight="1" x14ac:dyDescent="0.3">
      <c r="A31" s="65">
        <v>5</v>
      </c>
      <c r="B31" s="508"/>
      <c r="C31" s="509"/>
      <c r="D31" s="509"/>
      <c r="E31" s="509"/>
      <c r="F31" s="509"/>
      <c r="G31" s="509"/>
      <c r="H31" s="509"/>
      <c r="I31" s="509"/>
      <c r="J31" s="509"/>
      <c r="K31" s="509"/>
      <c r="L31" s="510"/>
      <c r="M31" s="510"/>
      <c r="N31" s="510"/>
      <c r="O31" s="510"/>
      <c r="P31" s="510"/>
      <c r="Q31" s="510"/>
      <c r="R31" s="510"/>
      <c r="S31" s="510"/>
      <c r="T31" s="510"/>
      <c r="U31" s="510"/>
      <c r="V31" s="13" t="s">
        <v>92</v>
      </c>
      <c r="W31" s="24"/>
    </row>
    <row r="32" spans="1:23" ht="21" customHeight="1" x14ac:dyDescent="0.4">
      <c r="A32" s="65"/>
      <c r="B32" s="511" t="s">
        <v>432</v>
      </c>
      <c r="C32" s="511"/>
      <c r="D32" s="511"/>
      <c r="E32" s="511"/>
      <c r="F32" s="512"/>
      <c r="G32" s="512"/>
      <c r="H32" s="512"/>
      <c r="I32" s="512"/>
      <c r="J32" s="512"/>
      <c r="K32" s="512"/>
      <c r="L32" s="513"/>
      <c r="M32" s="513"/>
      <c r="N32" s="513"/>
      <c r="O32" s="513"/>
      <c r="P32" s="513"/>
      <c r="Q32" s="513"/>
      <c r="R32" s="513"/>
      <c r="S32" s="513"/>
      <c r="T32" s="513"/>
      <c r="U32" s="513"/>
      <c r="V32" s="13"/>
      <c r="W32" s="24"/>
    </row>
    <row r="33" spans="1:23" ht="21" customHeight="1" x14ac:dyDescent="0.3">
      <c r="A33" s="65">
        <v>1</v>
      </c>
      <c r="B33" s="468"/>
      <c r="C33" s="469"/>
      <c r="D33" s="469"/>
      <c r="E33" s="469"/>
      <c r="F33" s="469"/>
      <c r="G33" s="469"/>
      <c r="H33" s="469"/>
      <c r="I33" s="469"/>
      <c r="J33" s="469"/>
      <c r="K33" s="469"/>
      <c r="L33" s="459"/>
      <c r="M33" s="459"/>
      <c r="N33" s="459"/>
      <c r="O33" s="459"/>
      <c r="P33" s="459"/>
      <c r="Q33" s="459"/>
      <c r="R33" s="459"/>
      <c r="S33" s="459"/>
      <c r="T33" s="459"/>
      <c r="U33" s="459"/>
      <c r="V33" s="13" t="s">
        <v>92</v>
      </c>
      <c r="W33" s="24"/>
    </row>
    <row r="34" spans="1:23" ht="21" customHeight="1" x14ac:dyDescent="0.3">
      <c r="A34" s="65">
        <v>2</v>
      </c>
      <c r="B34" s="460"/>
      <c r="C34" s="458"/>
      <c r="D34" s="458"/>
      <c r="E34" s="458"/>
      <c r="F34" s="458"/>
      <c r="G34" s="458"/>
      <c r="H34" s="458"/>
      <c r="I34" s="458"/>
      <c r="J34" s="458"/>
      <c r="K34" s="458"/>
      <c r="L34" s="459"/>
      <c r="M34" s="459"/>
      <c r="N34" s="459"/>
      <c r="O34" s="459"/>
      <c r="P34" s="459"/>
      <c r="Q34" s="459"/>
      <c r="R34" s="459"/>
      <c r="S34" s="459"/>
      <c r="T34" s="459"/>
      <c r="U34" s="459"/>
      <c r="V34" s="13" t="s">
        <v>92</v>
      </c>
      <c r="W34" s="24"/>
    </row>
    <row r="35" spans="1:23" ht="21" customHeight="1" x14ac:dyDescent="0.3">
      <c r="A35" s="65">
        <v>3</v>
      </c>
      <c r="B35" s="460"/>
      <c r="C35" s="458"/>
      <c r="D35" s="458"/>
      <c r="E35" s="458"/>
      <c r="F35" s="458"/>
      <c r="G35" s="458"/>
      <c r="H35" s="458"/>
      <c r="I35" s="458"/>
      <c r="J35" s="458"/>
      <c r="K35" s="458"/>
      <c r="L35" s="459"/>
      <c r="M35" s="459"/>
      <c r="N35" s="459"/>
      <c r="O35" s="459"/>
      <c r="P35" s="459"/>
      <c r="Q35" s="459"/>
      <c r="R35" s="459"/>
      <c r="S35" s="459"/>
      <c r="T35" s="459"/>
      <c r="U35" s="459"/>
      <c r="V35" s="13" t="s">
        <v>92</v>
      </c>
      <c r="W35" s="24"/>
    </row>
    <row r="36" spans="1:23" ht="21" customHeight="1" x14ac:dyDescent="0.3">
      <c r="A36" s="65">
        <v>4</v>
      </c>
      <c r="B36" s="460"/>
      <c r="C36" s="458"/>
      <c r="D36" s="458"/>
      <c r="E36" s="458"/>
      <c r="F36" s="458"/>
      <c r="G36" s="458"/>
      <c r="H36" s="458"/>
      <c r="I36" s="458"/>
      <c r="J36" s="458"/>
      <c r="K36" s="458"/>
      <c r="L36" s="459"/>
      <c r="M36" s="459"/>
      <c r="N36" s="459"/>
      <c r="O36" s="459"/>
      <c r="P36" s="459"/>
      <c r="Q36" s="459"/>
      <c r="R36" s="459"/>
      <c r="S36" s="459"/>
      <c r="T36" s="459"/>
      <c r="U36" s="459"/>
      <c r="V36" s="13" t="s">
        <v>92</v>
      </c>
      <c r="W36" s="24"/>
    </row>
    <row r="37" spans="1:23" ht="21" customHeight="1" x14ac:dyDescent="0.3">
      <c r="A37" s="65">
        <v>5</v>
      </c>
      <c r="B37" s="508"/>
      <c r="C37" s="509"/>
      <c r="D37" s="509"/>
      <c r="E37" s="509"/>
      <c r="F37" s="509"/>
      <c r="G37" s="509"/>
      <c r="H37" s="509"/>
      <c r="I37" s="509"/>
      <c r="J37" s="509"/>
      <c r="K37" s="509"/>
      <c r="L37" s="510"/>
      <c r="M37" s="510"/>
      <c r="N37" s="510"/>
      <c r="O37" s="510"/>
      <c r="P37" s="510"/>
      <c r="Q37" s="510"/>
      <c r="R37" s="510"/>
      <c r="S37" s="510"/>
      <c r="T37" s="510"/>
      <c r="U37" s="510"/>
      <c r="V37" s="13" t="s">
        <v>92</v>
      </c>
      <c r="W37" s="24"/>
    </row>
    <row r="38" spans="1:23" ht="21" customHeight="1" x14ac:dyDescent="0.3">
      <c r="A38" s="65"/>
      <c r="B38" s="285" t="s">
        <v>433</v>
      </c>
      <c r="C38" s="285"/>
      <c r="D38" s="285"/>
      <c r="E38" s="285"/>
      <c r="F38" s="285"/>
      <c r="G38" s="285"/>
      <c r="H38" s="285"/>
      <c r="I38" s="285"/>
      <c r="J38" s="285"/>
      <c r="K38" s="285"/>
      <c r="L38" s="285"/>
      <c r="M38" s="285"/>
      <c r="N38" s="285"/>
      <c r="O38" s="285"/>
      <c r="P38" s="285"/>
      <c r="Q38" s="285"/>
      <c r="R38" s="285"/>
      <c r="S38" s="285"/>
      <c r="T38" s="285"/>
      <c r="U38" s="285"/>
      <c r="V38" s="13"/>
      <c r="W38" s="24"/>
    </row>
    <row r="39" spans="1:23" x14ac:dyDescent="0.3">
      <c r="A39" s="27"/>
      <c r="B39" s="28"/>
      <c r="C39" s="28"/>
      <c r="D39" s="28"/>
      <c r="E39" s="28"/>
      <c r="F39" s="28"/>
      <c r="G39" s="28"/>
      <c r="H39" s="28"/>
      <c r="I39" s="28"/>
      <c r="J39" s="28"/>
      <c r="K39" s="28"/>
      <c r="L39" s="28"/>
      <c r="M39" s="28"/>
      <c r="N39" s="28"/>
      <c r="O39" s="28"/>
      <c r="P39" s="28"/>
      <c r="Q39" s="28"/>
      <c r="R39" s="28"/>
      <c r="S39" s="28"/>
      <c r="T39" s="28"/>
      <c r="U39" s="28"/>
      <c r="V39" s="28"/>
      <c r="W39" s="29"/>
    </row>
    <row r="40" spans="1:23" s="7" customFormat="1" ht="10.050000000000001" customHeight="1" x14ac:dyDescent="0.3">
      <c r="A40" s="467"/>
      <c r="B40" s="467"/>
      <c r="C40" s="467"/>
      <c r="D40" s="467"/>
      <c r="E40" s="467"/>
      <c r="F40" s="467"/>
      <c r="G40" s="467"/>
      <c r="H40" s="467"/>
      <c r="I40" s="467"/>
      <c r="J40" s="467"/>
      <c r="K40" s="467"/>
      <c r="L40" s="467"/>
      <c r="M40" s="467"/>
      <c r="N40" s="467"/>
      <c r="O40" s="467"/>
      <c r="P40" s="467"/>
      <c r="Q40" s="467"/>
      <c r="R40" s="467"/>
      <c r="S40" s="467"/>
      <c r="T40" s="467"/>
      <c r="U40" s="467"/>
      <c r="V40" s="467"/>
    </row>
    <row r="41" spans="1:23" ht="21" customHeight="1" x14ac:dyDescent="0.3">
      <c r="A41" s="51"/>
      <c r="B41" s="463" t="s">
        <v>108</v>
      </c>
      <c r="C41" s="463"/>
      <c r="D41" s="463"/>
      <c r="E41" s="463"/>
      <c r="F41" s="463"/>
      <c r="G41" s="463"/>
      <c r="H41" s="463"/>
      <c r="I41" s="464"/>
      <c r="J41" s="464"/>
      <c r="K41" s="464"/>
      <c r="L41" s="464"/>
      <c r="M41" s="465" t="s">
        <v>89</v>
      </c>
      <c r="N41" s="465"/>
      <c r="O41" s="464"/>
      <c r="P41" s="464"/>
      <c r="Q41" s="464"/>
      <c r="R41" s="464"/>
      <c r="S41" s="466" t="s">
        <v>109</v>
      </c>
      <c r="T41" s="466"/>
      <c r="U41" s="466"/>
      <c r="V41" s="66" t="s">
        <v>92</v>
      </c>
      <c r="W41" s="22"/>
    </row>
    <row r="42" spans="1:23" ht="21" customHeight="1" x14ac:dyDescent="0.3">
      <c r="A42" s="32"/>
      <c r="B42" s="329" t="s">
        <v>110</v>
      </c>
      <c r="C42" s="329"/>
      <c r="D42" s="329"/>
      <c r="E42" s="462"/>
      <c r="F42" s="462"/>
      <c r="G42" s="462"/>
      <c r="H42" s="462"/>
      <c r="I42" s="462"/>
      <c r="J42" s="462"/>
      <c r="K42" s="462"/>
      <c r="L42" s="462"/>
      <c r="M42" s="462"/>
      <c r="N42" s="462"/>
      <c r="O42" s="462"/>
      <c r="P42" s="462"/>
      <c r="Q42" s="462"/>
      <c r="R42" s="462"/>
      <c r="S42" s="462"/>
      <c r="T42" s="462"/>
      <c r="U42" s="462"/>
      <c r="V42" s="13" t="s">
        <v>92</v>
      </c>
      <c r="W42" s="24"/>
    </row>
    <row r="43" spans="1:23" s="7" customFormat="1" ht="13.5" customHeight="1" x14ac:dyDescent="0.3">
      <c r="A43" s="52"/>
      <c r="B43" s="53"/>
      <c r="C43" s="53"/>
      <c r="D43" s="53"/>
      <c r="E43" s="53"/>
      <c r="F43" s="53"/>
      <c r="G43" s="53"/>
      <c r="H43" s="53"/>
      <c r="I43" s="53"/>
      <c r="J43" s="53"/>
      <c r="K43" s="53"/>
      <c r="L43" s="53"/>
      <c r="M43" s="53"/>
      <c r="N43" s="53"/>
      <c r="O43" s="53"/>
      <c r="P43" s="53"/>
      <c r="Q43" s="53"/>
      <c r="R43" s="53"/>
      <c r="S43" s="53"/>
      <c r="T43" s="53"/>
      <c r="U43" s="53"/>
      <c r="V43" s="53"/>
      <c r="W43" s="54"/>
    </row>
    <row r="44" spans="1:23" s="7" customFormat="1" ht="10.050000000000001" customHeight="1" x14ac:dyDescent="0.3">
      <c r="A44" s="191"/>
      <c r="B44" s="191"/>
      <c r="C44" s="191"/>
      <c r="D44" s="191"/>
      <c r="E44" s="191"/>
      <c r="F44" s="191"/>
      <c r="G44" s="191"/>
      <c r="H44" s="191"/>
      <c r="I44" s="191"/>
      <c r="J44" s="191"/>
      <c r="K44" s="191"/>
      <c r="L44" s="191"/>
      <c r="M44" s="191"/>
      <c r="N44" s="191"/>
      <c r="O44" s="191"/>
      <c r="P44" s="191"/>
      <c r="Q44" s="191"/>
      <c r="R44" s="191"/>
      <c r="S44" s="191"/>
      <c r="T44" s="191"/>
      <c r="U44" s="191"/>
      <c r="V44" s="191"/>
    </row>
    <row r="45" spans="1:23" s="7" customFormat="1" ht="25.05" customHeight="1" x14ac:dyDescent="0.3">
      <c r="A45" s="504" t="s">
        <v>94</v>
      </c>
      <c r="B45" s="504"/>
      <c r="C45" s="504"/>
      <c r="D45" s="504"/>
      <c r="E45" s="504"/>
      <c r="F45" s="504"/>
      <c r="G45" s="504"/>
      <c r="H45" s="504"/>
      <c r="I45" s="504"/>
      <c r="J45" s="504"/>
      <c r="K45" s="504"/>
      <c r="L45" s="504"/>
      <c r="M45" s="504"/>
      <c r="N45" s="504"/>
      <c r="O45" s="504"/>
      <c r="P45" s="504"/>
      <c r="Q45" s="504"/>
      <c r="R45" s="504"/>
      <c r="S45" s="504"/>
      <c r="T45" s="504"/>
      <c r="U45" s="504"/>
      <c r="V45" s="504"/>
      <c r="W45" s="504"/>
    </row>
    <row r="46" spans="1:23" ht="10.050000000000001" customHeight="1" x14ac:dyDescent="0.3"/>
    <row r="47" spans="1:23" ht="13.05" customHeight="1" x14ac:dyDescent="0.3">
      <c r="A47" s="21"/>
      <c r="B47" s="55"/>
      <c r="C47" s="55"/>
      <c r="D47" s="55"/>
      <c r="E47" s="55"/>
      <c r="F47" s="55"/>
      <c r="G47" s="55"/>
      <c r="H47" s="55"/>
      <c r="I47" s="55"/>
      <c r="J47" s="55"/>
      <c r="K47" s="55"/>
      <c r="L47" s="55"/>
      <c r="M47" s="55"/>
      <c r="N47" s="55"/>
      <c r="O47" s="55"/>
      <c r="P47" s="55"/>
      <c r="Q47" s="55"/>
      <c r="R47" s="55"/>
      <c r="S47" s="55"/>
      <c r="T47" s="55"/>
      <c r="U47" s="55"/>
      <c r="V47" s="55"/>
      <c r="W47" s="22"/>
    </row>
    <row r="48" spans="1:23" ht="18" customHeight="1" x14ac:dyDescent="0.3">
      <c r="A48" s="23"/>
      <c r="B48" s="502" t="s">
        <v>95</v>
      </c>
      <c r="C48" s="502"/>
      <c r="D48" s="502"/>
      <c r="E48" s="502"/>
      <c r="F48" s="502"/>
      <c r="G48" s="502"/>
      <c r="H48" s="502"/>
      <c r="I48" s="502"/>
      <c r="J48" s="461">
        <v>8</v>
      </c>
      <c r="K48" s="461"/>
      <c r="L48" s="4" t="s">
        <v>97</v>
      </c>
      <c r="M48" s="503"/>
      <c r="N48" s="503"/>
      <c r="O48" s="6" t="s">
        <v>98</v>
      </c>
      <c r="P48" s="503">
        <f>J48*M48</f>
        <v>0</v>
      </c>
      <c r="Q48" s="503"/>
      <c r="R48" s="8" t="s">
        <v>96</v>
      </c>
      <c r="S48" s="4"/>
      <c r="T48" s="4"/>
      <c r="U48" s="4"/>
      <c r="V48" s="4"/>
      <c r="W48" s="24"/>
    </row>
    <row r="49" spans="1:23" ht="13.5" customHeight="1" x14ac:dyDescent="0.3">
      <c r="A49" s="23"/>
      <c r="B49" s="502" t="s">
        <v>99</v>
      </c>
      <c r="C49" s="502"/>
      <c r="D49" s="501"/>
      <c r="E49" s="501"/>
      <c r="F49" s="501"/>
      <c r="G49" s="501"/>
      <c r="H49" s="501"/>
      <c r="I49" s="360" t="s">
        <v>100</v>
      </c>
      <c r="J49" s="360"/>
      <c r="K49" s="360"/>
      <c r="L49" s="500"/>
      <c r="M49" s="500"/>
      <c r="N49" s="4"/>
      <c r="O49" s="4"/>
      <c r="P49" s="4"/>
      <c r="Q49" s="9"/>
      <c r="R49" s="9"/>
      <c r="S49" s="4"/>
      <c r="T49" s="4"/>
      <c r="U49" s="4"/>
      <c r="V49" s="4"/>
      <c r="W49" s="24"/>
    </row>
    <row r="50" spans="1:23" s="10" customFormat="1" ht="13.5" customHeight="1" x14ac:dyDescent="0.3">
      <c r="A50" s="23"/>
      <c r="B50" s="461" t="s">
        <v>101</v>
      </c>
      <c r="C50" s="461"/>
      <c r="D50" s="461"/>
      <c r="E50" s="501"/>
      <c r="F50" s="501"/>
      <c r="G50" s="501"/>
      <c r="H50" s="501"/>
      <c r="I50" s="501"/>
      <c r="J50" s="8"/>
      <c r="K50" s="8"/>
      <c r="L50" s="4"/>
      <c r="M50" s="4"/>
      <c r="N50" s="4"/>
      <c r="O50" s="4"/>
      <c r="P50" s="4"/>
      <c r="Q50" s="9"/>
      <c r="R50" s="9"/>
      <c r="S50" s="4"/>
      <c r="T50" s="4"/>
      <c r="U50" s="4"/>
      <c r="V50" s="4"/>
      <c r="W50" s="24"/>
    </row>
    <row r="51" spans="1:23" s="10" customFormat="1" ht="13.5" customHeight="1" x14ac:dyDescent="0.3">
      <c r="A51" s="23"/>
      <c r="B51" s="192"/>
      <c r="C51" s="461" t="s">
        <v>9</v>
      </c>
      <c r="D51" s="461"/>
      <c r="E51" s="499"/>
      <c r="F51" s="499"/>
      <c r="G51" s="499"/>
      <c r="H51" s="499"/>
      <c r="I51" s="499"/>
      <c r="J51" s="499"/>
      <c r="K51" s="499"/>
      <c r="L51" s="499"/>
      <c r="M51" s="11" t="s">
        <v>102</v>
      </c>
      <c r="N51" s="500"/>
      <c r="O51" s="500"/>
      <c r="P51" s="500"/>
      <c r="Q51" s="500"/>
      <c r="R51" s="500"/>
      <c r="S51" s="500"/>
      <c r="T51" s="4"/>
      <c r="U51" s="4"/>
      <c r="V51" s="4"/>
      <c r="W51" s="24"/>
    </row>
    <row r="52" spans="1:23" s="10" customFormat="1" ht="13.5" customHeight="1" x14ac:dyDescent="0.3">
      <c r="A52" s="23"/>
      <c r="B52" s="12"/>
      <c r="C52" s="461" t="s">
        <v>5</v>
      </c>
      <c r="D52" s="461"/>
      <c r="E52" s="499"/>
      <c r="F52" s="499"/>
      <c r="G52" s="499"/>
      <c r="H52" s="499"/>
      <c r="I52" s="499"/>
      <c r="J52" s="499"/>
      <c r="K52" s="499"/>
      <c r="L52" s="499"/>
      <c r="M52" s="499"/>
      <c r="N52" s="499"/>
      <c r="O52" s="499"/>
      <c r="P52" s="499"/>
      <c r="Q52" s="499"/>
      <c r="R52" s="499"/>
      <c r="S52" s="499"/>
      <c r="T52" s="499"/>
      <c r="U52" s="499"/>
      <c r="V52" s="499"/>
      <c r="W52" s="24"/>
    </row>
    <row r="53" spans="1:23" x14ac:dyDescent="0.3">
      <c r="A53" s="27"/>
      <c r="B53" s="28"/>
      <c r="C53" s="28"/>
      <c r="D53" s="28"/>
      <c r="E53" s="28"/>
      <c r="F53" s="28"/>
      <c r="G53" s="28"/>
      <c r="H53" s="28"/>
      <c r="I53" s="28"/>
      <c r="J53" s="28"/>
      <c r="K53" s="28"/>
      <c r="L53" s="28"/>
      <c r="M53" s="28"/>
      <c r="N53" s="28"/>
      <c r="O53" s="28"/>
      <c r="P53" s="28"/>
      <c r="Q53" s="28"/>
      <c r="R53" s="28"/>
      <c r="S53" s="28"/>
      <c r="T53" s="28"/>
      <c r="U53" s="28"/>
      <c r="V53" s="28"/>
      <c r="W53" s="29"/>
    </row>
    <row r="56" spans="1:23" ht="30" customHeight="1" x14ac:dyDescent="0.3">
      <c r="A56" s="45"/>
      <c r="B56" s="56"/>
      <c r="C56" s="57"/>
      <c r="D56" s="57"/>
      <c r="E56" s="506" t="s">
        <v>107</v>
      </c>
      <c r="F56" s="506"/>
      <c r="G56" s="506"/>
      <c r="H56" s="506"/>
      <c r="I56" s="506"/>
      <c r="J56" s="506"/>
      <c r="K56" s="506"/>
      <c r="L56" s="506"/>
      <c r="M56" s="506"/>
      <c r="N56" s="506"/>
      <c r="O56" s="506"/>
      <c r="P56" s="506"/>
      <c r="Q56" s="506"/>
      <c r="R56" s="506"/>
      <c r="S56" s="506"/>
      <c r="T56" s="506"/>
      <c r="U56" s="506"/>
      <c r="V56" s="506"/>
      <c r="W56" s="45"/>
    </row>
    <row r="57" spans="1:23" ht="30" customHeight="1" x14ac:dyDescent="0.3">
      <c r="A57" s="58"/>
      <c r="B57" s="472" t="s">
        <v>0</v>
      </c>
      <c r="C57" s="473"/>
      <c r="D57" s="473"/>
      <c r="E57" s="473"/>
      <c r="F57" s="473" t="s">
        <v>89</v>
      </c>
      <c r="G57" s="473"/>
      <c r="H57" s="473"/>
      <c r="I57" s="473"/>
      <c r="J57" s="473"/>
      <c r="K57" s="473"/>
      <c r="L57" s="477" t="s">
        <v>88</v>
      </c>
      <c r="M57" s="477"/>
      <c r="N57" s="477"/>
      <c r="O57" s="473" t="s">
        <v>87</v>
      </c>
      <c r="P57" s="473"/>
      <c r="Q57" s="473"/>
      <c r="R57" s="477" t="s">
        <v>90</v>
      </c>
      <c r="S57" s="473"/>
      <c r="T57" s="477" t="s">
        <v>91</v>
      </c>
      <c r="U57" s="473"/>
      <c r="V57" s="60" t="s">
        <v>93</v>
      </c>
      <c r="W57" s="59"/>
    </row>
    <row r="58" spans="1:23" ht="21" customHeight="1" x14ac:dyDescent="0.4">
      <c r="A58" s="61"/>
      <c r="B58" s="514" t="s">
        <v>435</v>
      </c>
      <c r="C58" s="514"/>
      <c r="D58" s="514"/>
      <c r="E58" s="514"/>
      <c r="F58" s="515"/>
      <c r="G58" s="515"/>
      <c r="H58" s="515"/>
      <c r="I58" s="515"/>
      <c r="J58" s="515"/>
      <c r="K58" s="515"/>
      <c r="L58" s="516"/>
      <c r="M58" s="516"/>
      <c r="N58" s="516"/>
      <c r="O58" s="516"/>
      <c r="P58" s="516"/>
      <c r="Q58" s="516"/>
      <c r="R58" s="516"/>
      <c r="S58" s="516"/>
      <c r="T58" s="516"/>
      <c r="U58" s="516"/>
      <c r="V58" s="46"/>
      <c r="W58" s="62"/>
    </row>
    <row r="59" spans="1:23" ht="21" customHeight="1" x14ac:dyDescent="0.3">
      <c r="A59" s="61">
        <v>1</v>
      </c>
      <c r="B59" s="476"/>
      <c r="C59" s="474"/>
      <c r="D59" s="474"/>
      <c r="E59" s="474"/>
      <c r="F59" s="474"/>
      <c r="G59" s="474"/>
      <c r="H59" s="474"/>
      <c r="I59" s="474"/>
      <c r="J59" s="474"/>
      <c r="K59" s="474"/>
      <c r="L59" s="478"/>
      <c r="M59" s="478"/>
      <c r="N59" s="478"/>
      <c r="O59" s="478"/>
      <c r="P59" s="478"/>
      <c r="Q59" s="478"/>
      <c r="R59" s="478"/>
      <c r="S59" s="478"/>
      <c r="T59" s="478"/>
      <c r="U59" s="478"/>
      <c r="V59" s="46" t="s">
        <v>92</v>
      </c>
      <c r="W59" s="62"/>
    </row>
    <row r="60" spans="1:23" ht="21" customHeight="1" x14ac:dyDescent="0.3">
      <c r="A60" s="61">
        <v>2</v>
      </c>
      <c r="B60" s="468"/>
      <c r="C60" s="469"/>
      <c r="D60" s="469"/>
      <c r="E60" s="469"/>
      <c r="F60" s="469"/>
      <c r="G60" s="469"/>
      <c r="H60" s="469"/>
      <c r="I60" s="469"/>
      <c r="J60" s="469"/>
      <c r="K60" s="469"/>
      <c r="L60" s="459"/>
      <c r="M60" s="459"/>
      <c r="N60" s="459"/>
      <c r="O60" s="459"/>
      <c r="P60" s="459"/>
      <c r="Q60" s="459"/>
      <c r="R60" s="459"/>
      <c r="S60" s="459"/>
      <c r="T60" s="459"/>
      <c r="U60" s="459"/>
      <c r="V60" s="46" t="s">
        <v>92</v>
      </c>
      <c r="W60" s="62"/>
    </row>
    <row r="61" spans="1:23" ht="21" customHeight="1" x14ac:dyDescent="0.3">
      <c r="A61" s="65">
        <v>3</v>
      </c>
      <c r="B61" s="468"/>
      <c r="C61" s="469"/>
      <c r="D61" s="469"/>
      <c r="E61" s="469"/>
      <c r="F61" s="469"/>
      <c r="G61" s="469"/>
      <c r="H61" s="469"/>
      <c r="I61" s="469"/>
      <c r="J61" s="469"/>
      <c r="K61" s="469"/>
      <c r="L61" s="459"/>
      <c r="M61" s="459"/>
      <c r="N61" s="459"/>
      <c r="O61" s="459"/>
      <c r="P61" s="459"/>
      <c r="Q61" s="459"/>
      <c r="R61" s="459"/>
      <c r="S61" s="459"/>
      <c r="T61" s="459"/>
      <c r="U61" s="459"/>
      <c r="V61" s="13" t="s">
        <v>92</v>
      </c>
      <c r="W61" s="24"/>
    </row>
    <row r="62" spans="1:23" ht="21" customHeight="1" x14ac:dyDescent="0.3">
      <c r="A62" s="65">
        <v>4</v>
      </c>
      <c r="B62" s="460"/>
      <c r="C62" s="458"/>
      <c r="D62" s="458"/>
      <c r="E62" s="458"/>
      <c r="F62" s="458"/>
      <c r="G62" s="458"/>
      <c r="H62" s="458"/>
      <c r="I62" s="458"/>
      <c r="J62" s="458"/>
      <c r="K62" s="458"/>
      <c r="L62" s="459"/>
      <c r="M62" s="459"/>
      <c r="N62" s="459"/>
      <c r="O62" s="459"/>
      <c r="P62" s="459"/>
      <c r="Q62" s="459"/>
      <c r="R62" s="459"/>
      <c r="S62" s="459"/>
      <c r="T62" s="459"/>
      <c r="U62" s="459"/>
      <c r="V62" s="13" t="s">
        <v>92</v>
      </c>
      <c r="W62" s="24"/>
    </row>
    <row r="63" spans="1:23" ht="21" customHeight="1" x14ac:dyDescent="0.3">
      <c r="A63" s="65">
        <v>5</v>
      </c>
      <c r="B63" s="508"/>
      <c r="C63" s="509"/>
      <c r="D63" s="509"/>
      <c r="E63" s="509"/>
      <c r="F63" s="509"/>
      <c r="G63" s="509"/>
      <c r="H63" s="509"/>
      <c r="I63" s="509"/>
      <c r="J63" s="509"/>
      <c r="K63" s="509"/>
      <c r="L63" s="510"/>
      <c r="M63" s="510"/>
      <c r="N63" s="510"/>
      <c r="O63" s="510"/>
      <c r="P63" s="510"/>
      <c r="Q63" s="510"/>
      <c r="R63" s="510"/>
      <c r="S63" s="510"/>
      <c r="T63" s="510"/>
      <c r="U63" s="510"/>
      <c r="V63" s="13" t="s">
        <v>92</v>
      </c>
      <c r="W63" s="24"/>
    </row>
    <row r="64" spans="1:23" ht="21" customHeight="1" x14ac:dyDescent="0.4">
      <c r="A64" s="65"/>
      <c r="B64" s="511" t="s">
        <v>436</v>
      </c>
      <c r="C64" s="511"/>
      <c r="D64" s="511"/>
      <c r="E64" s="511"/>
      <c r="F64" s="512"/>
      <c r="G64" s="512"/>
      <c r="H64" s="512"/>
      <c r="I64" s="512"/>
      <c r="J64" s="512"/>
      <c r="K64" s="512"/>
      <c r="L64" s="513"/>
      <c r="M64" s="513"/>
      <c r="N64" s="513"/>
      <c r="O64" s="513"/>
      <c r="P64" s="513"/>
      <c r="Q64" s="513"/>
      <c r="R64" s="513"/>
      <c r="S64" s="513"/>
      <c r="T64" s="513"/>
      <c r="U64" s="513"/>
      <c r="V64" s="13"/>
      <c r="W64" s="24"/>
    </row>
    <row r="65" spans="1:23" ht="21" customHeight="1" x14ac:dyDescent="0.3">
      <c r="A65" s="65">
        <v>1</v>
      </c>
      <c r="B65" s="468"/>
      <c r="C65" s="469"/>
      <c r="D65" s="469"/>
      <c r="E65" s="469"/>
      <c r="F65" s="469"/>
      <c r="G65" s="469"/>
      <c r="H65" s="469"/>
      <c r="I65" s="469"/>
      <c r="J65" s="469"/>
      <c r="K65" s="469"/>
      <c r="L65" s="459"/>
      <c r="M65" s="459"/>
      <c r="N65" s="459"/>
      <c r="O65" s="459"/>
      <c r="P65" s="459"/>
      <c r="Q65" s="459"/>
      <c r="R65" s="459"/>
      <c r="S65" s="459"/>
      <c r="T65" s="459"/>
      <c r="U65" s="459"/>
      <c r="V65" s="13" t="s">
        <v>92</v>
      </c>
      <c r="W65" s="24"/>
    </row>
    <row r="66" spans="1:23" ht="21" customHeight="1" x14ac:dyDescent="0.3">
      <c r="A66" s="65">
        <v>2</v>
      </c>
      <c r="B66" s="460"/>
      <c r="C66" s="458"/>
      <c r="D66" s="458"/>
      <c r="E66" s="458"/>
      <c r="F66" s="458"/>
      <c r="G66" s="458"/>
      <c r="H66" s="458"/>
      <c r="I66" s="458"/>
      <c r="J66" s="458"/>
      <c r="K66" s="458"/>
      <c r="L66" s="459"/>
      <c r="M66" s="459"/>
      <c r="N66" s="459"/>
      <c r="O66" s="459"/>
      <c r="P66" s="459"/>
      <c r="Q66" s="459"/>
      <c r="R66" s="459"/>
      <c r="S66" s="459"/>
      <c r="T66" s="459"/>
      <c r="U66" s="459"/>
      <c r="V66" s="13" t="s">
        <v>92</v>
      </c>
      <c r="W66" s="24"/>
    </row>
    <row r="67" spans="1:23" ht="21" customHeight="1" x14ac:dyDescent="0.3">
      <c r="A67" s="65">
        <v>3</v>
      </c>
      <c r="B67" s="460"/>
      <c r="C67" s="458"/>
      <c r="D67" s="458"/>
      <c r="E67" s="458"/>
      <c r="F67" s="458"/>
      <c r="G67" s="458"/>
      <c r="H67" s="458"/>
      <c r="I67" s="458"/>
      <c r="J67" s="458"/>
      <c r="K67" s="458"/>
      <c r="L67" s="459"/>
      <c r="M67" s="459"/>
      <c r="N67" s="459"/>
      <c r="O67" s="459"/>
      <c r="P67" s="459"/>
      <c r="Q67" s="459"/>
      <c r="R67" s="459"/>
      <c r="S67" s="459"/>
      <c r="T67" s="459"/>
      <c r="U67" s="459"/>
      <c r="V67" s="13" t="s">
        <v>92</v>
      </c>
      <c r="W67" s="24"/>
    </row>
    <row r="68" spans="1:23" ht="21" customHeight="1" x14ac:dyDescent="0.3">
      <c r="A68" s="65">
        <v>4</v>
      </c>
      <c r="B68" s="460"/>
      <c r="C68" s="458"/>
      <c r="D68" s="458"/>
      <c r="E68" s="458"/>
      <c r="F68" s="458"/>
      <c r="G68" s="458"/>
      <c r="H68" s="458"/>
      <c r="I68" s="458"/>
      <c r="J68" s="458"/>
      <c r="K68" s="458"/>
      <c r="L68" s="459"/>
      <c r="M68" s="459"/>
      <c r="N68" s="459"/>
      <c r="O68" s="459"/>
      <c r="P68" s="459"/>
      <c r="Q68" s="459"/>
      <c r="R68" s="459"/>
      <c r="S68" s="459"/>
      <c r="T68" s="459"/>
      <c r="U68" s="459"/>
      <c r="V68" s="13" t="s">
        <v>92</v>
      </c>
      <c r="W68" s="24"/>
    </row>
    <row r="69" spans="1:23" ht="21" customHeight="1" x14ac:dyDescent="0.3">
      <c r="A69" s="65">
        <v>5</v>
      </c>
      <c r="B69" s="508"/>
      <c r="C69" s="509"/>
      <c r="D69" s="509"/>
      <c r="E69" s="509"/>
      <c r="F69" s="509"/>
      <c r="G69" s="509"/>
      <c r="H69" s="509"/>
      <c r="I69" s="509"/>
      <c r="J69" s="509"/>
      <c r="K69" s="509"/>
      <c r="L69" s="510"/>
      <c r="M69" s="510"/>
      <c r="N69" s="510"/>
      <c r="O69" s="510"/>
      <c r="P69" s="510"/>
      <c r="Q69" s="510"/>
      <c r="R69" s="510"/>
      <c r="S69" s="510"/>
      <c r="T69" s="510"/>
      <c r="U69" s="510"/>
      <c r="V69" s="13" t="s">
        <v>92</v>
      </c>
      <c r="W69" s="24"/>
    </row>
    <row r="70" spans="1:23" ht="21" customHeight="1" x14ac:dyDescent="0.4">
      <c r="A70" s="65"/>
      <c r="B70" s="511" t="s">
        <v>437</v>
      </c>
      <c r="C70" s="511"/>
      <c r="D70" s="511"/>
      <c r="E70" s="511"/>
      <c r="F70" s="512"/>
      <c r="G70" s="512"/>
      <c r="H70" s="512"/>
      <c r="I70" s="512"/>
      <c r="J70" s="512"/>
      <c r="K70" s="512"/>
      <c r="L70" s="513"/>
      <c r="M70" s="513"/>
      <c r="N70" s="513"/>
      <c r="O70" s="513"/>
      <c r="P70" s="513"/>
      <c r="Q70" s="513"/>
      <c r="R70" s="513"/>
      <c r="S70" s="513"/>
      <c r="T70" s="513"/>
      <c r="U70" s="513"/>
      <c r="V70" s="13"/>
      <c r="W70" s="24"/>
    </row>
    <row r="71" spans="1:23" ht="21" customHeight="1" x14ac:dyDescent="0.3">
      <c r="A71" s="65">
        <v>1</v>
      </c>
      <c r="B71" s="468"/>
      <c r="C71" s="469"/>
      <c r="D71" s="469"/>
      <c r="E71" s="469"/>
      <c r="F71" s="469"/>
      <c r="G71" s="469"/>
      <c r="H71" s="469"/>
      <c r="I71" s="469"/>
      <c r="J71" s="469"/>
      <c r="K71" s="469"/>
      <c r="L71" s="459"/>
      <c r="M71" s="459"/>
      <c r="N71" s="459"/>
      <c r="O71" s="459"/>
      <c r="P71" s="459"/>
      <c r="Q71" s="459"/>
      <c r="R71" s="459"/>
      <c r="S71" s="459"/>
      <c r="T71" s="459"/>
      <c r="U71" s="459"/>
      <c r="V71" s="13" t="s">
        <v>92</v>
      </c>
      <c r="W71" s="24"/>
    </row>
    <row r="72" spans="1:23" ht="21" customHeight="1" x14ac:dyDescent="0.3">
      <c r="A72" s="65">
        <v>2</v>
      </c>
      <c r="B72" s="460"/>
      <c r="C72" s="458"/>
      <c r="D72" s="458"/>
      <c r="E72" s="458"/>
      <c r="F72" s="458"/>
      <c r="G72" s="458"/>
      <c r="H72" s="458"/>
      <c r="I72" s="458"/>
      <c r="J72" s="458"/>
      <c r="K72" s="458"/>
      <c r="L72" s="459"/>
      <c r="M72" s="459"/>
      <c r="N72" s="459"/>
      <c r="O72" s="459"/>
      <c r="P72" s="459"/>
      <c r="Q72" s="459"/>
      <c r="R72" s="459"/>
      <c r="S72" s="459"/>
      <c r="T72" s="459"/>
      <c r="U72" s="459"/>
      <c r="V72" s="13" t="s">
        <v>92</v>
      </c>
      <c r="W72" s="24"/>
    </row>
    <row r="73" spans="1:23" ht="21" customHeight="1" x14ac:dyDescent="0.3">
      <c r="A73" s="65">
        <v>3</v>
      </c>
      <c r="B73" s="460"/>
      <c r="C73" s="458"/>
      <c r="D73" s="458"/>
      <c r="E73" s="458"/>
      <c r="F73" s="458"/>
      <c r="G73" s="458"/>
      <c r="H73" s="458"/>
      <c r="I73" s="458"/>
      <c r="J73" s="458"/>
      <c r="K73" s="458"/>
      <c r="L73" s="459"/>
      <c r="M73" s="459"/>
      <c r="N73" s="459"/>
      <c r="O73" s="459"/>
      <c r="P73" s="459"/>
      <c r="Q73" s="459"/>
      <c r="R73" s="459"/>
      <c r="S73" s="459"/>
      <c r="T73" s="459"/>
      <c r="U73" s="459"/>
      <c r="V73" s="13" t="s">
        <v>92</v>
      </c>
      <c r="W73" s="24"/>
    </row>
    <row r="74" spans="1:23" ht="21" customHeight="1" x14ac:dyDescent="0.3">
      <c r="A74" s="65">
        <v>4</v>
      </c>
      <c r="B74" s="460"/>
      <c r="C74" s="458"/>
      <c r="D74" s="458"/>
      <c r="E74" s="458"/>
      <c r="F74" s="458"/>
      <c r="G74" s="458"/>
      <c r="H74" s="458"/>
      <c r="I74" s="458"/>
      <c r="J74" s="458"/>
      <c r="K74" s="458"/>
      <c r="L74" s="459"/>
      <c r="M74" s="459"/>
      <c r="N74" s="459"/>
      <c r="O74" s="459"/>
      <c r="P74" s="459"/>
      <c r="Q74" s="459"/>
      <c r="R74" s="459"/>
      <c r="S74" s="459"/>
      <c r="T74" s="459"/>
      <c r="U74" s="459"/>
      <c r="V74" s="13" t="s">
        <v>92</v>
      </c>
      <c r="W74" s="24"/>
    </row>
    <row r="75" spans="1:23" ht="21" customHeight="1" x14ac:dyDescent="0.3">
      <c r="A75" s="65">
        <v>5</v>
      </c>
      <c r="B75" s="508"/>
      <c r="C75" s="509"/>
      <c r="D75" s="509"/>
      <c r="E75" s="509"/>
      <c r="F75" s="509"/>
      <c r="G75" s="509"/>
      <c r="H75" s="509"/>
      <c r="I75" s="509"/>
      <c r="J75" s="509"/>
      <c r="K75" s="509"/>
      <c r="L75" s="510"/>
      <c r="M75" s="510"/>
      <c r="N75" s="510"/>
      <c r="O75" s="510"/>
      <c r="P75" s="510"/>
      <c r="Q75" s="510"/>
      <c r="R75" s="510"/>
      <c r="S75" s="510"/>
      <c r="T75" s="510"/>
      <c r="U75" s="510"/>
      <c r="V75" s="13" t="s">
        <v>92</v>
      </c>
      <c r="W75" s="24"/>
    </row>
    <row r="76" spans="1:23" ht="21" customHeight="1" x14ac:dyDescent="0.4">
      <c r="A76" s="65"/>
      <c r="B76" s="511" t="s">
        <v>438</v>
      </c>
      <c r="C76" s="511"/>
      <c r="D76" s="511"/>
      <c r="E76" s="511"/>
      <c r="F76" s="512"/>
      <c r="G76" s="512"/>
      <c r="H76" s="512"/>
      <c r="I76" s="512"/>
      <c r="J76" s="512"/>
      <c r="K76" s="512"/>
      <c r="L76" s="513"/>
      <c r="M76" s="513"/>
      <c r="N76" s="513"/>
      <c r="O76" s="513"/>
      <c r="P76" s="513"/>
      <c r="Q76" s="513"/>
      <c r="R76" s="513"/>
      <c r="S76" s="513"/>
      <c r="T76" s="513"/>
      <c r="U76" s="513"/>
      <c r="V76" s="13"/>
      <c r="W76" s="24"/>
    </row>
    <row r="77" spans="1:23" ht="21" customHeight="1" x14ac:dyDescent="0.3">
      <c r="A77" s="65">
        <v>1</v>
      </c>
      <c r="B77" s="468"/>
      <c r="C77" s="469"/>
      <c r="D77" s="469"/>
      <c r="E77" s="469"/>
      <c r="F77" s="469"/>
      <c r="G77" s="469"/>
      <c r="H77" s="469"/>
      <c r="I77" s="469"/>
      <c r="J77" s="469"/>
      <c r="K77" s="469"/>
      <c r="L77" s="459"/>
      <c r="M77" s="459"/>
      <c r="N77" s="459"/>
      <c r="O77" s="459"/>
      <c r="P77" s="459"/>
      <c r="Q77" s="459"/>
      <c r="R77" s="459"/>
      <c r="S77" s="459"/>
      <c r="T77" s="459"/>
      <c r="U77" s="459"/>
      <c r="V77" s="13" t="s">
        <v>92</v>
      </c>
      <c r="W77" s="24"/>
    </row>
    <row r="78" spans="1:23" ht="21" customHeight="1" x14ac:dyDescent="0.3">
      <c r="A78" s="65">
        <v>2</v>
      </c>
      <c r="B78" s="460"/>
      <c r="C78" s="458"/>
      <c r="D78" s="458"/>
      <c r="E78" s="458"/>
      <c r="F78" s="458"/>
      <c r="G78" s="458"/>
      <c r="H78" s="458"/>
      <c r="I78" s="458"/>
      <c r="J78" s="458"/>
      <c r="K78" s="458"/>
      <c r="L78" s="459"/>
      <c r="M78" s="459"/>
      <c r="N78" s="459"/>
      <c r="O78" s="459"/>
      <c r="P78" s="459"/>
      <c r="Q78" s="459"/>
      <c r="R78" s="459"/>
      <c r="S78" s="459"/>
      <c r="T78" s="459"/>
      <c r="U78" s="459"/>
      <c r="V78" s="13" t="s">
        <v>92</v>
      </c>
      <c r="W78" s="24"/>
    </row>
    <row r="79" spans="1:23" ht="21" customHeight="1" x14ac:dyDescent="0.3">
      <c r="A79" s="65">
        <v>3</v>
      </c>
      <c r="B79" s="460"/>
      <c r="C79" s="458"/>
      <c r="D79" s="458"/>
      <c r="E79" s="458"/>
      <c r="F79" s="458"/>
      <c r="G79" s="458"/>
      <c r="H79" s="458"/>
      <c r="I79" s="458"/>
      <c r="J79" s="458"/>
      <c r="K79" s="458"/>
      <c r="L79" s="459"/>
      <c r="M79" s="459"/>
      <c r="N79" s="459"/>
      <c r="O79" s="459"/>
      <c r="P79" s="459"/>
      <c r="Q79" s="459"/>
      <c r="R79" s="459"/>
      <c r="S79" s="459"/>
      <c r="T79" s="459"/>
      <c r="U79" s="459"/>
      <c r="V79" s="13" t="s">
        <v>92</v>
      </c>
      <c r="W79" s="24"/>
    </row>
    <row r="80" spans="1:23" ht="21" customHeight="1" x14ac:dyDescent="0.3">
      <c r="A80" s="65">
        <v>4</v>
      </c>
      <c r="B80" s="460"/>
      <c r="C80" s="458"/>
      <c r="D80" s="458"/>
      <c r="E80" s="458"/>
      <c r="F80" s="458"/>
      <c r="G80" s="458"/>
      <c r="H80" s="458"/>
      <c r="I80" s="458"/>
      <c r="J80" s="458"/>
      <c r="K80" s="458"/>
      <c r="L80" s="459"/>
      <c r="M80" s="459"/>
      <c r="N80" s="459"/>
      <c r="O80" s="459"/>
      <c r="P80" s="459"/>
      <c r="Q80" s="459"/>
      <c r="R80" s="459"/>
      <c r="S80" s="459"/>
      <c r="T80" s="459"/>
      <c r="U80" s="459"/>
      <c r="V80" s="13" t="s">
        <v>92</v>
      </c>
      <c r="W80" s="24"/>
    </row>
    <row r="81" spans="1:23" ht="21" customHeight="1" x14ac:dyDescent="0.3">
      <c r="A81" s="65">
        <v>5</v>
      </c>
      <c r="B81" s="508"/>
      <c r="C81" s="509"/>
      <c r="D81" s="509"/>
      <c r="E81" s="509"/>
      <c r="F81" s="509"/>
      <c r="G81" s="509"/>
      <c r="H81" s="509"/>
      <c r="I81" s="509"/>
      <c r="J81" s="509"/>
      <c r="K81" s="509"/>
      <c r="L81" s="510"/>
      <c r="M81" s="510"/>
      <c r="N81" s="510"/>
      <c r="O81" s="510"/>
      <c r="P81" s="510"/>
      <c r="Q81" s="510"/>
      <c r="R81" s="510"/>
      <c r="S81" s="510"/>
      <c r="T81" s="510"/>
      <c r="U81" s="510"/>
      <c r="V81" s="13" t="s">
        <v>92</v>
      </c>
      <c r="W81" s="24"/>
    </row>
    <row r="82" spans="1:23" ht="21" customHeight="1" x14ac:dyDescent="0.3">
      <c r="A82" s="27"/>
      <c r="B82" s="28"/>
      <c r="C82" s="28"/>
      <c r="D82" s="28"/>
      <c r="E82" s="28"/>
      <c r="F82" s="28"/>
      <c r="G82" s="28"/>
      <c r="H82" s="28"/>
      <c r="I82" s="28"/>
      <c r="J82" s="28"/>
      <c r="K82" s="28"/>
      <c r="L82" s="28"/>
      <c r="M82" s="28"/>
      <c r="N82" s="28"/>
      <c r="O82" s="28"/>
      <c r="P82" s="28"/>
      <c r="Q82" s="28"/>
      <c r="R82" s="28"/>
      <c r="S82" s="28"/>
      <c r="T82" s="28"/>
      <c r="U82" s="28"/>
      <c r="V82" s="28"/>
      <c r="W82" s="29"/>
    </row>
  </sheetData>
  <sheetProtection selectLockedCells="1"/>
  <mergeCells count="286">
    <mergeCell ref="N1:V5"/>
    <mergeCell ref="Y2:Y3"/>
    <mergeCell ref="A6:W6"/>
    <mergeCell ref="B8:C10"/>
    <mergeCell ref="D8:E8"/>
    <mergeCell ref="F8:V8"/>
    <mergeCell ref="D9:E9"/>
    <mergeCell ref="F9:V9"/>
    <mergeCell ref="D10:E10"/>
    <mergeCell ref="F10:V10"/>
    <mergeCell ref="B12:G12"/>
    <mergeCell ref="K12:M12"/>
    <mergeCell ref="Q12:V12"/>
    <mergeCell ref="C13:G13"/>
    <mergeCell ref="K13:M18"/>
    <mergeCell ref="R13:V13"/>
    <mergeCell ref="B14:G14"/>
    <mergeCell ref="R14:V14"/>
    <mergeCell ref="B15:C15"/>
    <mergeCell ref="D15:G15"/>
    <mergeCell ref="O21:V21"/>
    <mergeCell ref="C22:F22"/>
    <mergeCell ref="G22:H22"/>
    <mergeCell ref="I22:P22"/>
    <mergeCell ref="R22:V22"/>
    <mergeCell ref="B23:V23"/>
    <mergeCell ref="R15:V15"/>
    <mergeCell ref="B16:G16"/>
    <mergeCell ref="Q16:V16"/>
    <mergeCell ref="B17:G17"/>
    <mergeCell ref="Q17:V18"/>
    <mergeCell ref="B18:G18"/>
    <mergeCell ref="B26:E26"/>
    <mergeCell ref="F26:K26"/>
    <mergeCell ref="L26:N26"/>
    <mergeCell ref="O26:Q26"/>
    <mergeCell ref="R26:S26"/>
    <mergeCell ref="T26:U26"/>
    <mergeCell ref="E24:V24"/>
    <mergeCell ref="B25:E25"/>
    <mergeCell ref="F25:K25"/>
    <mergeCell ref="L25:N25"/>
    <mergeCell ref="O25:Q25"/>
    <mergeCell ref="R25:S25"/>
    <mergeCell ref="T25:U25"/>
    <mergeCell ref="B28:E28"/>
    <mergeCell ref="F28:K28"/>
    <mergeCell ref="L28:N28"/>
    <mergeCell ref="O28:Q28"/>
    <mergeCell ref="R28:S28"/>
    <mergeCell ref="T28:U28"/>
    <mergeCell ref="B27:E27"/>
    <mergeCell ref="F27:K27"/>
    <mergeCell ref="L27:N27"/>
    <mergeCell ref="O27:Q27"/>
    <mergeCell ref="R27:S27"/>
    <mergeCell ref="T27:U27"/>
    <mergeCell ref="B30:E30"/>
    <mergeCell ref="F30:K30"/>
    <mergeCell ref="L30:N30"/>
    <mergeCell ref="O30:Q30"/>
    <mergeCell ref="R30:S30"/>
    <mergeCell ref="T30:U30"/>
    <mergeCell ref="B29:E29"/>
    <mergeCell ref="F29:K29"/>
    <mergeCell ref="L29:N29"/>
    <mergeCell ref="O29:Q29"/>
    <mergeCell ref="R29:S29"/>
    <mergeCell ref="T29:U29"/>
    <mergeCell ref="B32:E32"/>
    <mergeCell ref="F32:K32"/>
    <mergeCell ref="L32:N32"/>
    <mergeCell ref="O32:Q32"/>
    <mergeCell ref="R32:S32"/>
    <mergeCell ref="T32:U32"/>
    <mergeCell ref="B31:E31"/>
    <mergeCell ref="F31:K31"/>
    <mergeCell ref="L31:N31"/>
    <mergeCell ref="O31:Q31"/>
    <mergeCell ref="R31:S31"/>
    <mergeCell ref="T31:U31"/>
    <mergeCell ref="B34:E34"/>
    <mergeCell ref="F34:K34"/>
    <mergeCell ref="L34:N34"/>
    <mergeCell ref="O34:Q34"/>
    <mergeCell ref="R34:S34"/>
    <mergeCell ref="T34:U34"/>
    <mergeCell ref="B33:E33"/>
    <mergeCell ref="F33:K33"/>
    <mergeCell ref="L33:N33"/>
    <mergeCell ref="O33:Q33"/>
    <mergeCell ref="R33:S33"/>
    <mergeCell ref="T33:U33"/>
    <mergeCell ref="B36:E36"/>
    <mergeCell ref="F36:K36"/>
    <mergeCell ref="L36:N36"/>
    <mergeCell ref="O36:Q36"/>
    <mergeCell ref="R36:S36"/>
    <mergeCell ref="T36:U36"/>
    <mergeCell ref="B35:E35"/>
    <mergeCell ref="F35:K35"/>
    <mergeCell ref="L35:N35"/>
    <mergeCell ref="O35:Q35"/>
    <mergeCell ref="R35:S35"/>
    <mergeCell ref="T35:U35"/>
    <mergeCell ref="B57:E57"/>
    <mergeCell ref="F57:K57"/>
    <mergeCell ref="L57:N57"/>
    <mergeCell ref="O57:Q57"/>
    <mergeCell ref="R57:S57"/>
    <mergeCell ref="T57:U57"/>
    <mergeCell ref="B37:E37"/>
    <mergeCell ref="F37:K37"/>
    <mergeCell ref="L37:N37"/>
    <mergeCell ref="O37:Q37"/>
    <mergeCell ref="R37:S37"/>
    <mergeCell ref="T37:U37"/>
    <mergeCell ref="B42:D42"/>
    <mergeCell ref="E42:U42"/>
    <mergeCell ref="A45:W45"/>
    <mergeCell ref="B48:I48"/>
    <mergeCell ref="J48:K48"/>
    <mergeCell ref="M48:N48"/>
    <mergeCell ref="P48:Q48"/>
    <mergeCell ref="A40:V40"/>
    <mergeCell ref="B41:H41"/>
    <mergeCell ref="I41:L41"/>
    <mergeCell ref="M41:N41"/>
    <mergeCell ref="O41:R41"/>
    <mergeCell ref="S41:U41"/>
    <mergeCell ref="C51:D51"/>
    <mergeCell ref="E51:L51"/>
    <mergeCell ref="N51:S51"/>
    <mergeCell ref="C52:D52"/>
    <mergeCell ref="E52:V52"/>
    <mergeCell ref="E56:V56"/>
    <mergeCell ref="B49:C49"/>
    <mergeCell ref="D49:H49"/>
    <mergeCell ref="I49:K49"/>
    <mergeCell ref="L49:M49"/>
    <mergeCell ref="B50:D50"/>
    <mergeCell ref="E50:I50"/>
    <mergeCell ref="B59:E59"/>
    <mergeCell ref="F59:K59"/>
    <mergeCell ref="L59:N59"/>
    <mergeCell ref="O59:Q59"/>
    <mergeCell ref="R59:S59"/>
    <mergeCell ref="T59:U59"/>
    <mergeCell ref="B58:E58"/>
    <mergeCell ref="F58:K58"/>
    <mergeCell ref="L58:N58"/>
    <mergeCell ref="O58:Q58"/>
    <mergeCell ref="R58:S58"/>
    <mergeCell ref="T58:U58"/>
    <mergeCell ref="B61:E61"/>
    <mergeCell ref="F61:K61"/>
    <mergeCell ref="L61:N61"/>
    <mergeCell ref="O61:Q61"/>
    <mergeCell ref="R61:S61"/>
    <mergeCell ref="T61:U61"/>
    <mergeCell ref="B60:E60"/>
    <mergeCell ref="F60:K60"/>
    <mergeCell ref="L60:N60"/>
    <mergeCell ref="O60:Q60"/>
    <mergeCell ref="R60:S60"/>
    <mergeCell ref="T60:U60"/>
    <mergeCell ref="B63:E63"/>
    <mergeCell ref="F63:K63"/>
    <mergeCell ref="L63:N63"/>
    <mergeCell ref="O63:Q63"/>
    <mergeCell ref="R63:S63"/>
    <mergeCell ref="T63:U63"/>
    <mergeCell ref="B62:E62"/>
    <mergeCell ref="F62:K62"/>
    <mergeCell ref="L62:N62"/>
    <mergeCell ref="O62:Q62"/>
    <mergeCell ref="R62:S62"/>
    <mergeCell ref="T62:U62"/>
    <mergeCell ref="B65:E65"/>
    <mergeCell ref="F65:K65"/>
    <mergeCell ref="L65:N65"/>
    <mergeCell ref="O65:Q65"/>
    <mergeCell ref="R65:S65"/>
    <mergeCell ref="T65:U65"/>
    <mergeCell ref="B64:E64"/>
    <mergeCell ref="F64:K64"/>
    <mergeCell ref="L64:N64"/>
    <mergeCell ref="O64:Q64"/>
    <mergeCell ref="R64:S64"/>
    <mergeCell ref="T64:U64"/>
    <mergeCell ref="B67:E67"/>
    <mergeCell ref="F67:K67"/>
    <mergeCell ref="L67:N67"/>
    <mergeCell ref="O67:Q67"/>
    <mergeCell ref="R67:S67"/>
    <mergeCell ref="T67:U67"/>
    <mergeCell ref="B66:E66"/>
    <mergeCell ref="F66:K66"/>
    <mergeCell ref="L66:N66"/>
    <mergeCell ref="O66:Q66"/>
    <mergeCell ref="R66:S66"/>
    <mergeCell ref="T66:U66"/>
    <mergeCell ref="B69:E69"/>
    <mergeCell ref="F69:K69"/>
    <mergeCell ref="L69:N69"/>
    <mergeCell ref="O69:Q69"/>
    <mergeCell ref="R69:S69"/>
    <mergeCell ref="T69:U69"/>
    <mergeCell ref="B68:E68"/>
    <mergeCell ref="F68:K68"/>
    <mergeCell ref="L68:N68"/>
    <mergeCell ref="O68:Q68"/>
    <mergeCell ref="R68:S68"/>
    <mergeCell ref="T68:U68"/>
    <mergeCell ref="B71:E71"/>
    <mergeCell ref="F71:K71"/>
    <mergeCell ref="L71:N71"/>
    <mergeCell ref="O71:Q71"/>
    <mergeCell ref="R71:S71"/>
    <mergeCell ref="T71:U71"/>
    <mergeCell ref="B70:E70"/>
    <mergeCell ref="F70:K70"/>
    <mergeCell ref="L70:N70"/>
    <mergeCell ref="O70:Q70"/>
    <mergeCell ref="R70:S70"/>
    <mergeCell ref="T70:U70"/>
    <mergeCell ref="B73:E73"/>
    <mergeCell ref="F73:K73"/>
    <mergeCell ref="L73:N73"/>
    <mergeCell ref="O73:Q73"/>
    <mergeCell ref="R73:S73"/>
    <mergeCell ref="T73:U73"/>
    <mergeCell ref="B72:E72"/>
    <mergeCell ref="F72:K72"/>
    <mergeCell ref="L72:N72"/>
    <mergeCell ref="O72:Q72"/>
    <mergeCell ref="R72:S72"/>
    <mergeCell ref="T72:U72"/>
    <mergeCell ref="B75:E75"/>
    <mergeCell ref="F75:K75"/>
    <mergeCell ref="L75:N75"/>
    <mergeCell ref="O75:Q75"/>
    <mergeCell ref="R75:S75"/>
    <mergeCell ref="T75:U75"/>
    <mergeCell ref="B74:E74"/>
    <mergeCell ref="F74:K74"/>
    <mergeCell ref="L74:N74"/>
    <mergeCell ref="O74:Q74"/>
    <mergeCell ref="R74:S74"/>
    <mergeCell ref="T74:U74"/>
    <mergeCell ref="B77:E77"/>
    <mergeCell ref="F77:K77"/>
    <mergeCell ref="L77:N77"/>
    <mergeCell ref="O77:Q77"/>
    <mergeCell ref="R77:S77"/>
    <mergeCell ref="T77:U77"/>
    <mergeCell ref="B76:E76"/>
    <mergeCell ref="F76:K76"/>
    <mergeCell ref="L76:N76"/>
    <mergeCell ref="O76:Q76"/>
    <mergeCell ref="R76:S76"/>
    <mergeCell ref="T76:U76"/>
    <mergeCell ref="B79:E79"/>
    <mergeCell ref="F79:K79"/>
    <mergeCell ref="L79:N79"/>
    <mergeCell ref="O79:Q79"/>
    <mergeCell ref="R79:S79"/>
    <mergeCell ref="T79:U79"/>
    <mergeCell ref="B78:E78"/>
    <mergeCell ref="F78:K78"/>
    <mergeCell ref="L78:N78"/>
    <mergeCell ref="O78:Q78"/>
    <mergeCell ref="R78:S78"/>
    <mergeCell ref="T78:U78"/>
    <mergeCell ref="B81:E81"/>
    <mergeCell ref="F81:K81"/>
    <mergeCell ref="L81:N81"/>
    <mergeCell ref="O81:Q81"/>
    <mergeCell ref="R81:S81"/>
    <mergeCell ref="T81:U81"/>
    <mergeCell ref="B80:E80"/>
    <mergeCell ref="F80:K80"/>
    <mergeCell ref="L80:N80"/>
    <mergeCell ref="O80:Q80"/>
    <mergeCell ref="R80:S80"/>
    <mergeCell ref="T80:U80"/>
  </mergeCells>
  <phoneticPr fontId="79" type="noConversion"/>
  <conditionalFormatting sqref="P48:Q48">
    <cfRule type="cellIs" dxfId="2" priority="1" operator="equal">
      <formula>0</formula>
    </cfRule>
  </conditionalFormatting>
  <hyperlinks>
    <hyperlink ref="Y2" location="GENERAL!A15" display="retour GENERAL" xr:uid="{00000000-0004-0000-0A00-000000000000}"/>
    <hyperlink ref="Y2:Y3" location="GENERAL!A35" display="retour vers GENERAL" xr:uid="{00000000-0004-0000-0A00-000001000000}"/>
  </hyperlinks>
  <printOptions horizontalCentered="1"/>
  <pageMargins left="0.31" right="0.31" top="0.39000000000000007" bottom="0.31" header="0.31" footer="0.2"/>
  <pageSetup paperSize="9" scale="80" fitToHeight="2"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6321"/>
    <pageSetUpPr fitToPage="1"/>
  </sheetPr>
  <dimension ref="A2:Y40"/>
  <sheetViews>
    <sheetView showGridLines="0" zoomScale="85" zoomScaleNormal="85" zoomScalePageLayoutView="85" workbookViewId="0">
      <selection activeCell="G4" sqref="G4"/>
    </sheetView>
  </sheetViews>
  <sheetFormatPr baseColWidth="10" defaultColWidth="11.44140625" defaultRowHeight="13.8" x14ac:dyDescent="0.3"/>
  <cols>
    <col min="1" max="1" width="3" style="105" bestFit="1" customWidth="1"/>
    <col min="2" max="13" width="6" style="105" customWidth="1"/>
    <col min="14" max="14" width="1.6640625" style="105" customWidth="1"/>
    <col min="15" max="15" width="2.6640625" style="105" customWidth="1"/>
    <col min="16" max="16" width="1.6640625" style="105" customWidth="1"/>
    <col min="17" max="22" width="6.109375" style="105" customWidth="1"/>
    <col min="23" max="24" width="1.6640625" style="105" customWidth="1"/>
    <col min="25" max="25" width="13.109375" style="105" customWidth="1"/>
    <col min="26" max="16384" width="11.44140625" style="105"/>
  </cols>
  <sheetData>
    <row r="2" spans="1:25" ht="15" customHeight="1" x14ac:dyDescent="0.3">
      <c r="Y2" s="483" t="s">
        <v>45</v>
      </c>
    </row>
    <row r="3" spans="1:25" ht="12.75" customHeight="1" x14ac:dyDescent="0.3">
      <c r="Y3" s="483"/>
    </row>
    <row r="6" spans="1:25" ht="30" customHeight="1" x14ac:dyDescent="0.3">
      <c r="A6" s="498" t="s">
        <v>401</v>
      </c>
      <c r="B6" s="498"/>
      <c r="C6" s="498"/>
      <c r="D6" s="498"/>
      <c r="E6" s="498"/>
      <c r="F6" s="498"/>
      <c r="G6" s="498"/>
      <c r="H6" s="498"/>
      <c r="I6" s="498"/>
      <c r="J6" s="498"/>
      <c r="K6" s="498"/>
      <c r="L6" s="498"/>
      <c r="M6" s="498"/>
      <c r="N6" s="498"/>
      <c r="O6" s="498"/>
      <c r="P6" s="498"/>
      <c r="Q6" s="498"/>
      <c r="R6" s="498"/>
      <c r="S6" s="498"/>
      <c r="T6" s="498"/>
      <c r="U6" s="498"/>
      <c r="V6" s="498"/>
      <c r="W6" s="498"/>
      <c r="X6" s="201"/>
    </row>
    <row r="7" spans="1:25" ht="30" customHeight="1" x14ac:dyDescent="0.3">
      <c r="A7" s="531"/>
      <c r="B7" s="531"/>
      <c r="C7" s="531"/>
      <c r="D7" s="531"/>
      <c r="E7" s="531"/>
      <c r="F7" s="531"/>
      <c r="G7" s="531"/>
      <c r="H7" s="531"/>
      <c r="I7" s="531"/>
      <c r="J7" s="531"/>
      <c r="K7" s="531"/>
      <c r="L7" s="531"/>
      <c r="M7" s="531"/>
      <c r="N7" s="531"/>
      <c r="O7" s="531"/>
      <c r="P7" s="531"/>
      <c r="Q7" s="531"/>
      <c r="R7" s="531"/>
      <c r="S7" s="531"/>
      <c r="T7" s="531"/>
      <c r="U7" s="531"/>
      <c r="V7" s="531"/>
      <c r="W7" s="531"/>
      <c r="X7" s="201"/>
    </row>
    <row r="8" spans="1:25" ht="10.050000000000001" customHeight="1" x14ac:dyDescent="0.3">
      <c r="B8" s="528" t="s">
        <v>402</v>
      </c>
      <c r="C8" s="528"/>
      <c r="D8" s="528"/>
      <c r="E8" s="528"/>
      <c r="F8" s="528"/>
      <c r="G8" s="528"/>
      <c r="H8" s="528"/>
      <c r="I8" s="528"/>
      <c r="J8" s="528"/>
      <c r="K8" s="528"/>
      <c r="L8" s="528"/>
    </row>
    <row r="9" spans="1:25" ht="15" customHeight="1" x14ac:dyDescent="0.3">
      <c r="A9" s="223"/>
      <c r="B9" s="528"/>
      <c r="C9" s="528"/>
      <c r="D9" s="528"/>
      <c r="E9" s="528"/>
      <c r="F9" s="528"/>
      <c r="G9" s="528"/>
      <c r="H9" s="528"/>
      <c r="I9" s="528"/>
      <c r="J9" s="528"/>
      <c r="K9" s="528"/>
      <c r="L9" s="528"/>
      <c r="M9" s="224"/>
      <c r="N9" s="224"/>
      <c r="O9" s="225"/>
      <c r="P9" s="226"/>
      <c r="Q9" s="227"/>
      <c r="R9" s="224"/>
      <c r="S9" s="224"/>
      <c r="T9" s="224"/>
      <c r="U9" s="224"/>
      <c r="V9" s="224"/>
      <c r="W9" s="228"/>
    </row>
    <row r="10" spans="1:25" ht="19.95" customHeight="1" x14ac:dyDescent="0.3">
      <c r="A10" s="229"/>
      <c r="B10" s="527" t="s">
        <v>403</v>
      </c>
      <c r="C10" s="527"/>
      <c r="D10" s="527"/>
      <c r="E10" s="527"/>
      <c r="F10" s="527"/>
      <c r="G10" s="327"/>
      <c r="H10" s="327"/>
      <c r="I10" s="327"/>
      <c r="J10" s="327"/>
      <c r="K10" s="327"/>
      <c r="L10" s="327"/>
      <c r="M10" s="327"/>
      <c r="N10" s="327"/>
      <c r="O10" s="327"/>
      <c r="P10" s="327"/>
      <c r="Q10" s="327"/>
      <c r="R10" s="327"/>
      <c r="S10" s="527" t="s">
        <v>404</v>
      </c>
      <c r="T10" s="527"/>
      <c r="U10" s="527"/>
      <c r="V10" s="527"/>
      <c r="W10" s="230"/>
    </row>
    <row r="11" spans="1:25" ht="19.95" customHeight="1" x14ac:dyDescent="0.3">
      <c r="A11" s="229"/>
      <c r="B11" s="526" t="s">
        <v>405</v>
      </c>
      <c r="C11" s="526"/>
      <c r="D11" s="526"/>
      <c r="E11" s="526"/>
      <c r="F11" s="526"/>
      <c r="G11" s="526"/>
      <c r="H11" s="526"/>
      <c r="I11" s="231"/>
      <c r="J11" s="231"/>
      <c r="K11" s="231"/>
      <c r="L11" s="231"/>
      <c r="M11" s="231"/>
      <c r="N11" s="232"/>
      <c r="O11" s="231"/>
      <c r="P11" s="231"/>
      <c r="Q11" s="231"/>
      <c r="R11" s="231"/>
      <c r="S11" s="231"/>
      <c r="T11" s="231"/>
      <c r="U11" s="231"/>
      <c r="V11" s="231"/>
      <c r="W11" s="230"/>
    </row>
    <row r="12" spans="1:25" ht="19.95" customHeight="1" x14ac:dyDescent="0.3">
      <c r="A12" s="229"/>
      <c r="B12" s="522" t="s">
        <v>406</v>
      </c>
      <c r="C12" s="522"/>
      <c r="D12" s="522"/>
      <c r="E12" s="522"/>
      <c r="F12" s="525"/>
      <c r="G12" s="525"/>
      <c r="H12" s="525"/>
      <c r="I12" s="525"/>
      <c r="J12" s="525"/>
      <c r="K12" s="525"/>
      <c r="L12" s="525"/>
      <c r="M12" s="525"/>
      <c r="N12" s="525"/>
      <c r="O12" s="525"/>
      <c r="P12" s="525"/>
      <c r="Q12" s="525"/>
      <c r="R12" s="525"/>
      <c r="S12" s="525"/>
      <c r="T12" s="525"/>
      <c r="U12" s="525"/>
      <c r="V12" s="525"/>
      <c r="W12" s="230"/>
    </row>
    <row r="13" spans="1:25" ht="19.95" customHeight="1" x14ac:dyDescent="0.3">
      <c r="A13" s="229"/>
      <c r="B13" s="522" t="s">
        <v>407</v>
      </c>
      <c r="C13" s="522"/>
      <c r="D13" s="523"/>
      <c r="E13" s="523"/>
      <c r="F13" s="523"/>
      <c r="G13" s="523"/>
      <c r="H13" s="523"/>
      <c r="I13" s="233"/>
      <c r="J13" s="233"/>
      <c r="K13" s="233"/>
      <c r="L13" s="233"/>
      <c r="M13" s="233"/>
      <c r="N13" s="233"/>
      <c r="O13" s="233"/>
      <c r="P13" s="233"/>
      <c r="Q13" s="233"/>
      <c r="R13" s="233"/>
      <c r="S13" s="233"/>
      <c r="T13" s="233"/>
      <c r="U13" s="233"/>
      <c r="V13" s="233"/>
      <c r="W13" s="230"/>
    </row>
    <row r="14" spans="1:25" ht="30" customHeight="1" x14ac:dyDescent="0.3">
      <c r="A14" s="234"/>
      <c r="B14" s="530" t="s">
        <v>408</v>
      </c>
      <c r="C14" s="530"/>
      <c r="D14" s="530"/>
      <c r="E14" s="530"/>
      <c r="F14" s="530"/>
      <c r="G14" s="530"/>
      <c r="H14" s="530"/>
      <c r="I14" s="530"/>
      <c r="J14" s="530"/>
      <c r="K14" s="530"/>
      <c r="L14" s="530"/>
      <c r="M14" s="530"/>
      <c r="N14" s="530"/>
      <c r="O14" s="530"/>
      <c r="P14" s="530"/>
      <c r="Q14" s="530"/>
      <c r="R14" s="530"/>
      <c r="S14" s="530"/>
      <c r="T14" s="530"/>
      <c r="U14" s="530"/>
      <c r="V14" s="530"/>
      <c r="W14" s="235"/>
    </row>
    <row r="15" spans="1:25" ht="19.95" customHeight="1" x14ac:dyDescent="0.3">
      <c r="A15" s="229"/>
      <c r="B15" s="522" t="s">
        <v>409</v>
      </c>
      <c r="C15" s="522"/>
      <c r="D15" s="522"/>
      <c r="E15" s="522"/>
      <c r="F15" s="525"/>
      <c r="G15" s="525"/>
      <c r="H15" s="525"/>
      <c r="I15" s="525"/>
      <c r="J15" s="525"/>
      <c r="K15" s="525"/>
      <c r="L15" s="525"/>
      <c r="M15" s="525"/>
      <c r="N15" s="525"/>
      <c r="O15" s="525"/>
      <c r="P15" s="525"/>
      <c r="Q15" s="525"/>
      <c r="R15" s="525"/>
      <c r="S15" s="525"/>
      <c r="T15" s="525"/>
      <c r="U15" s="525"/>
      <c r="V15" s="525"/>
      <c r="W15" s="230"/>
    </row>
    <row r="16" spans="1:25" ht="19.95" customHeight="1" x14ac:dyDescent="0.3">
      <c r="A16" s="229"/>
      <c r="B16" s="522" t="s">
        <v>410</v>
      </c>
      <c r="C16" s="522"/>
      <c r="D16" s="523"/>
      <c r="E16" s="523"/>
      <c r="F16" s="523"/>
      <c r="G16" s="523"/>
      <c r="H16" s="523"/>
      <c r="I16" s="236"/>
      <c r="J16" s="236"/>
      <c r="K16" s="236"/>
      <c r="L16" s="236"/>
      <c r="M16" s="236"/>
      <c r="N16" s="236"/>
      <c r="O16" s="236"/>
      <c r="P16" s="236"/>
      <c r="Q16" s="236"/>
      <c r="R16" s="236"/>
      <c r="S16" s="236"/>
      <c r="T16" s="236"/>
      <c r="U16" s="236"/>
      <c r="V16" s="236"/>
      <c r="W16" s="230"/>
    </row>
    <row r="17" spans="1:23" x14ac:dyDescent="0.3">
      <c r="A17" s="229"/>
      <c r="B17" s="236"/>
      <c r="C17" s="236"/>
      <c r="D17" s="236"/>
      <c r="E17" s="236"/>
      <c r="F17" s="236"/>
      <c r="G17" s="236"/>
      <c r="H17" s="236"/>
      <c r="I17" s="236"/>
      <c r="J17" s="236"/>
      <c r="K17" s="236"/>
      <c r="L17" s="236"/>
      <c r="M17" s="236"/>
      <c r="N17" s="236"/>
      <c r="O17" s="236"/>
      <c r="P17" s="236"/>
      <c r="Q17" s="236"/>
      <c r="R17" s="236"/>
      <c r="S17" s="236"/>
      <c r="T17" s="236"/>
      <c r="U17" s="236"/>
      <c r="V17" s="236"/>
      <c r="W17" s="230"/>
    </row>
    <row r="18" spans="1:23" ht="19.95" customHeight="1" x14ac:dyDescent="0.3">
      <c r="A18" s="229"/>
      <c r="B18" s="522" t="s">
        <v>411</v>
      </c>
      <c r="C18" s="522"/>
      <c r="D18" s="522"/>
      <c r="E18" s="522"/>
      <c r="F18" s="522"/>
      <c r="G18" s="525"/>
      <c r="H18" s="525"/>
      <c r="I18" s="525"/>
      <c r="J18" s="525"/>
      <c r="K18" s="525"/>
      <c r="L18" s="525"/>
      <c r="M18" s="525"/>
      <c r="N18" s="525"/>
      <c r="O18" s="525"/>
      <c r="P18" s="525"/>
      <c r="Q18" s="525"/>
      <c r="R18" s="525"/>
      <c r="S18" s="525"/>
      <c r="T18" s="525"/>
      <c r="U18" s="525"/>
      <c r="V18" s="525"/>
      <c r="W18" s="230"/>
    </row>
    <row r="19" spans="1:23" x14ac:dyDescent="0.3">
      <c r="A19" s="229"/>
      <c r="B19" s="236"/>
      <c r="C19" s="236"/>
      <c r="D19" s="236"/>
      <c r="E19" s="236"/>
      <c r="F19" s="236"/>
      <c r="G19" s="236"/>
      <c r="H19" s="236"/>
      <c r="I19" s="236"/>
      <c r="J19" s="236"/>
      <c r="K19" s="236"/>
      <c r="L19" s="236"/>
      <c r="M19" s="236"/>
      <c r="N19" s="236"/>
      <c r="O19" s="236"/>
      <c r="P19" s="236"/>
      <c r="Q19" s="236"/>
      <c r="R19" s="236"/>
      <c r="S19" s="236"/>
      <c r="T19" s="236"/>
      <c r="U19" s="236"/>
      <c r="V19" s="236"/>
      <c r="W19" s="230"/>
    </row>
    <row r="20" spans="1:23" ht="19.95" customHeight="1" x14ac:dyDescent="0.3">
      <c r="A20" s="229"/>
      <c r="B20" s="526" t="s">
        <v>412</v>
      </c>
      <c r="C20" s="526"/>
      <c r="D20" s="526"/>
      <c r="E20" s="327"/>
      <c r="F20" s="327"/>
      <c r="G20" s="327"/>
      <c r="H20" s="327"/>
      <c r="I20" s="237" t="s">
        <v>413</v>
      </c>
      <c r="J20" s="327"/>
      <c r="K20" s="327"/>
      <c r="L20" s="327"/>
      <c r="M20" s="327"/>
      <c r="N20" s="327"/>
      <c r="O20" s="327"/>
      <c r="P20" s="327"/>
      <c r="Q20" s="327"/>
      <c r="R20" s="327"/>
      <c r="S20" s="327"/>
      <c r="T20" s="327"/>
      <c r="U20" s="327"/>
      <c r="V20" s="327"/>
      <c r="W20" s="230"/>
    </row>
    <row r="21" spans="1:23" x14ac:dyDescent="0.3">
      <c r="A21" s="229"/>
      <c r="B21" s="231"/>
      <c r="C21" s="231"/>
      <c r="D21" s="231"/>
      <c r="E21" s="237"/>
      <c r="F21" s="237"/>
      <c r="G21" s="237"/>
      <c r="H21" s="237"/>
      <c r="I21" s="237"/>
      <c r="J21" s="237"/>
      <c r="K21" s="237"/>
      <c r="L21" s="237"/>
      <c r="M21" s="237"/>
      <c r="N21" s="237"/>
      <c r="O21" s="237"/>
      <c r="P21" s="237"/>
      <c r="Q21" s="237"/>
      <c r="R21" s="237"/>
      <c r="S21" s="237"/>
      <c r="T21" s="237"/>
      <c r="U21" s="237"/>
      <c r="V21" s="237"/>
      <c r="W21" s="230"/>
    </row>
    <row r="22" spans="1:23" x14ac:dyDescent="0.3">
      <c r="A22" s="229"/>
      <c r="B22" s="238"/>
      <c r="C22" s="238"/>
      <c r="D22" s="238"/>
      <c r="E22" s="239"/>
      <c r="F22" s="239"/>
      <c r="G22" s="239"/>
      <c r="H22" s="239"/>
      <c r="I22" s="239"/>
      <c r="J22" s="239"/>
      <c r="K22" s="239"/>
      <c r="L22" s="239"/>
      <c r="M22" s="518" t="s">
        <v>414</v>
      </c>
      <c r="N22" s="518"/>
      <c r="O22" s="518"/>
      <c r="P22" s="518"/>
      <c r="Q22" s="518"/>
      <c r="R22" s="518"/>
      <c r="S22" s="518"/>
      <c r="T22" s="239"/>
      <c r="U22" s="239"/>
      <c r="V22" s="239"/>
      <c r="W22" s="230"/>
    </row>
    <row r="23" spans="1:23" ht="49.95" customHeight="1" x14ac:dyDescent="0.3">
      <c r="A23" s="229"/>
      <c r="B23" s="238"/>
      <c r="C23" s="238"/>
      <c r="D23" s="238"/>
      <c r="E23" s="239"/>
      <c r="F23" s="239"/>
      <c r="G23" s="239"/>
      <c r="H23" s="239"/>
      <c r="I23" s="239"/>
      <c r="J23" s="239"/>
      <c r="K23" s="239"/>
      <c r="L23" s="239"/>
      <c r="M23" s="521"/>
      <c r="N23" s="521"/>
      <c r="O23" s="521"/>
      <c r="P23" s="521"/>
      <c r="Q23" s="521"/>
      <c r="R23" s="521"/>
      <c r="S23" s="521"/>
      <c r="T23" s="521"/>
      <c r="U23" s="521"/>
      <c r="V23" s="521"/>
      <c r="W23" s="230"/>
    </row>
    <row r="24" spans="1:23" s="271" customFormat="1" ht="12" x14ac:dyDescent="0.25">
      <c r="A24" s="240"/>
      <c r="B24" s="241" t="s">
        <v>415</v>
      </c>
      <c r="C24" s="241"/>
      <c r="D24" s="241"/>
      <c r="E24" s="241"/>
      <c r="F24" s="241"/>
      <c r="G24" s="241"/>
      <c r="H24" s="241"/>
      <c r="I24" s="241"/>
      <c r="J24" s="520"/>
      <c r="K24" s="520"/>
      <c r="L24" s="520"/>
      <c r="M24" s="520"/>
      <c r="N24" s="520"/>
      <c r="O24" s="520"/>
      <c r="P24" s="520"/>
      <c r="Q24" s="520"/>
      <c r="R24" s="520"/>
      <c r="S24" s="520"/>
      <c r="T24" s="520"/>
      <c r="U24" s="520"/>
      <c r="V24" s="520"/>
      <c r="W24" s="242"/>
    </row>
    <row r="26" spans="1:23" x14ac:dyDescent="0.3">
      <c r="A26" s="243"/>
      <c r="B26" s="528" t="s">
        <v>416</v>
      </c>
      <c r="C26" s="528"/>
      <c r="D26" s="528"/>
      <c r="E26" s="528"/>
      <c r="F26" s="528"/>
      <c r="G26" s="528"/>
      <c r="H26" s="528"/>
      <c r="I26" s="528"/>
      <c r="J26" s="528"/>
      <c r="K26" s="528"/>
    </row>
    <row r="27" spans="1:23" ht="14.4" x14ac:dyDescent="0.3">
      <c r="A27" s="223"/>
      <c r="B27" s="528"/>
      <c r="C27" s="528"/>
      <c r="D27" s="528"/>
      <c r="E27" s="528"/>
      <c r="F27" s="528"/>
      <c r="G27" s="528"/>
      <c r="H27" s="528"/>
      <c r="I27" s="528"/>
      <c r="J27" s="528"/>
      <c r="K27" s="528"/>
      <c r="L27" s="224"/>
      <c r="M27" s="224"/>
      <c r="N27" s="225"/>
      <c r="O27" s="226"/>
      <c r="P27" s="227"/>
      <c r="Q27" s="529"/>
      <c r="R27" s="529"/>
      <c r="S27" s="529"/>
      <c r="T27" s="529"/>
      <c r="U27" s="529"/>
      <c r="V27" s="529"/>
      <c r="W27" s="228"/>
    </row>
    <row r="28" spans="1:23" ht="19.95" customHeight="1" x14ac:dyDescent="0.3">
      <c r="A28" s="229"/>
      <c r="B28" s="527" t="s">
        <v>403</v>
      </c>
      <c r="C28" s="527"/>
      <c r="D28" s="527"/>
      <c r="E28" s="527"/>
      <c r="F28" s="527"/>
      <c r="G28" s="327"/>
      <c r="H28" s="327"/>
      <c r="I28" s="327"/>
      <c r="J28" s="327"/>
      <c r="K28" s="327"/>
      <c r="L28" s="327"/>
      <c r="M28" s="327"/>
      <c r="N28" s="327"/>
      <c r="O28" s="327"/>
      <c r="P28" s="327"/>
      <c r="Q28" s="327"/>
      <c r="R28" s="327"/>
      <c r="S28" s="527" t="s">
        <v>404</v>
      </c>
      <c r="T28" s="527"/>
      <c r="U28" s="527"/>
      <c r="V28" s="527"/>
      <c r="W28" s="230"/>
    </row>
    <row r="29" spans="1:23" ht="19.95" customHeight="1" x14ac:dyDescent="0.3">
      <c r="A29" s="229"/>
      <c r="B29" s="526" t="s">
        <v>405</v>
      </c>
      <c r="C29" s="526"/>
      <c r="D29" s="526"/>
      <c r="E29" s="526"/>
      <c r="F29" s="526"/>
      <c r="G29" s="526"/>
      <c r="H29" s="526"/>
      <c r="I29" s="231"/>
      <c r="J29" s="231"/>
      <c r="K29" s="231"/>
      <c r="L29" s="231"/>
      <c r="M29" s="231"/>
      <c r="N29" s="232"/>
      <c r="O29" s="231"/>
      <c r="P29" s="231"/>
      <c r="Q29" s="231"/>
      <c r="R29" s="231"/>
      <c r="S29" s="231"/>
      <c r="T29" s="231"/>
      <c r="U29" s="231"/>
      <c r="V29" s="231"/>
      <c r="W29" s="230"/>
    </row>
    <row r="30" spans="1:23" ht="19.95" customHeight="1" x14ac:dyDescent="0.3">
      <c r="A30" s="229"/>
      <c r="B30" s="522" t="s">
        <v>406</v>
      </c>
      <c r="C30" s="522"/>
      <c r="D30" s="522"/>
      <c r="E30" s="522"/>
      <c r="F30" s="525"/>
      <c r="G30" s="525"/>
      <c r="H30" s="525"/>
      <c r="I30" s="525"/>
      <c r="J30" s="525"/>
      <c r="K30" s="525"/>
      <c r="L30" s="525"/>
      <c r="M30" s="525"/>
      <c r="N30" s="525"/>
      <c r="O30" s="525"/>
      <c r="P30" s="525"/>
      <c r="Q30" s="525"/>
      <c r="R30" s="525"/>
      <c r="S30" s="525"/>
      <c r="T30" s="525"/>
      <c r="U30" s="525"/>
      <c r="V30" s="525"/>
      <c r="W30" s="230"/>
    </row>
    <row r="31" spans="1:23" ht="19.95" customHeight="1" x14ac:dyDescent="0.3">
      <c r="A31" s="229"/>
      <c r="B31" s="522" t="s">
        <v>407</v>
      </c>
      <c r="C31" s="522"/>
      <c r="D31" s="523"/>
      <c r="E31" s="523"/>
      <c r="F31" s="523"/>
      <c r="G31" s="523"/>
      <c r="H31" s="523"/>
      <c r="I31" s="233"/>
      <c r="J31" s="233"/>
      <c r="K31" s="233"/>
      <c r="L31" s="233"/>
      <c r="M31" s="233"/>
      <c r="N31" s="233"/>
      <c r="O31" s="233"/>
      <c r="P31" s="233"/>
      <c r="Q31" s="233"/>
      <c r="R31" s="233"/>
      <c r="S31" s="233"/>
      <c r="T31" s="233"/>
      <c r="U31" s="233"/>
      <c r="V31" s="233"/>
      <c r="W31" s="230"/>
    </row>
    <row r="32" spans="1:23" s="208" customFormat="1" ht="40.049999999999997" customHeight="1" x14ac:dyDescent="0.3">
      <c r="A32" s="234"/>
      <c r="B32" s="524" t="s">
        <v>417</v>
      </c>
      <c r="C32" s="524"/>
      <c r="D32" s="524"/>
      <c r="E32" s="524"/>
      <c r="F32" s="524"/>
      <c r="G32" s="524"/>
      <c r="H32" s="524"/>
      <c r="I32" s="524"/>
      <c r="J32" s="524"/>
      <c r="K32" s="524"/>
      <c r="L32" s="524"/>
      <c r="M32" s="524"/>
      <c r="N32" s="524"/>
      <c r="O32" s="524"/>
      <c r="P32" s="524"/>
      <c r="Q32" s="524"/>
      <c r="R32" s="524"/>
      <c r="S32" s="524"/>
      <c r="T32" s="524"/>
      <c r="U32" s="524"/>
      <c r="V32" s="524"/>
      <c r="W32" s="235"/>
    </row>
    <row r="33" spans="1:23" ht="19.95" customHeight="1" x14ac:dyDescent="0.3">
      <c r="A33" s="229"/>
      <c r="B33" s="522" t="s">
        <v>411</v>
      </c>
      <c r="C33" s="522"/>
      <c r="D33" s="522"/>
      <c r="E33" s="522"/>
      <c r="F33" s="522"/>
      <c r="G33" s="525"/>
      <c r="H33" s="525"/>
      <c r="I33" s="525"/>
      <c r="J33" s="525"/>
      <c r="K33" s="525"/>
      <c r="L33" s="525"/>
      <c r="M33" s="525"/>
      <c r="N33" s="525"/>
      <c r="O33" s="525"/>
      <c r="P33" s="525"/>
      <c r="Q33" s="525"/>
      <c r="R33" s="525"/>
      <c r="S33" s="525"/>
      <c r="T33" s="525"/>
      <c r="U33" s="525"/>
      <c r="V33" s="525"/>
      <c r="W33" s="230"/>
    </row>
    <row r="34" spans="1:23" x14ac:dyDescent="0.3">
      <c r="A34" s="229"/>
      <c r="B34" s="236"/>
      <c r="C34" s="236"/>
      <c r="D34" s="236"/>
      <c r="E34" s="236"/>
      <c r="F34" s="236"/>
      <c r="G34" s="236"/>
      <c r="H34" s="236"/>
      <c r="I34" s="236"/>
      <c r="J34" s="236"/>
      <c r="K34" s="236"/>
      <c r="L34" s="236"/>
      <c r="M34" s="236"/>
      <c r="N34" s="236"/>
      <c r="O34" s="236"/>
      <c r="P34" s="236"/>
      <c r="Q34" s="236"/>
      <c r="R34" s="236"/>
      <c r="S34" s="236"/>
      <c r="T34" s="236"/>
      <c r="U34" s="236"/>
      <c r="V34" s="236"/>
      <c r="W34" s="230"/>
    </row>
    <row r="35" spans="1:23" ht="19.95" customHeight="1" x14ac:dyDescent="0.3">
      <c r="A35" s="229"/>
      <c r="B35" s="526" t="s">
        <v>412</v>
      </c>
      <c r="C35" s="526"/>
      <c r="D35" s="526"/>
      <c r="E35" s="327"/>
      <c r="F35" s="327"/>
      <c r="G35" s="327"/>
      <c r="H35" s="327"/>
      <c r="I35" s="237" t="s">
        <v>413</v>
      </c>
      <c r="J35" s="327"/>
      <c r="K35" s="327"/>
      <c r="L35" s="327"/>
      <c r="M35" s="327"/>
      <c r="N35" s="327"/>
      <c r="O35" s="327"/>
      <c r="P35" s="327"/>
      <c r="Q35" s="327"/>
      <c r="R35" s="327"/>
      <c r="S35" s="327"/>
      <c r="T35" s="327"/>
      <c r="U35" s="327"/>
      <c r="V35" s="327"/>
      <c r="W35" s="230"/>
    </row>
    <row r="36" spans="1:23" x14ac:dyDescent="0.3">
      <c r="A36" s="229"/>
      <c r="B36" s="231"/>
      <c r="C36" s="231"/>
      <c r="D36" s="231"/>
      <c r="E36" s="237"/>
      <c r="F36" s="237"/>
      <c r="G36" s="237"/>
      <c r="H36" s="237"/>
      <c r="I36" s="237"/>
      <c r="J36" s="237"/>
      <c r="K36" s="237"/>
      <c r="L36" s="237"/>
      <c r="M36" s="237"/>
      <c r="N36" s="237"/>
      <c r="O36" s="237"/>
      <c r="P36" s="237"/>
      <c r="Q36" s="237"/>
      <c r="R36" s="237"/>
      <c r="S36" s="237"/>
      <c r="T36" s="237"/>
      <c r="U36" s="237"/>
      <c r="V36" s="237"/>
      <c r="W36" s="230"/>
    </row>
    <row r="37" spans="1:23" x14ac:dyDescent="0.3">
      <c r="A37" s="229"/>
      <c r="B37" s="238"/>
      <c r="C37" s="238"/>
      <c r="D37" s="238"/>
      <c r="E37" s="239"/>
      <c r="F37" s="239"/>
      <c r="G37" s="239"/>
      <c r="H37" s="239"/>
      <c r="I37" s="239"/>
      <c r="J37" s="239"/>
      <c r="K37" s="239"/>
      <c r="L37" s="239"/>
      <c r="M37" s="518" t="s">
        <v>414</v>
      </c>
      <c r="N37" s="518"/>
      <c r="O37" s="518"/>
      <c r="P37" s="518"/>
      <c r="Q37" s="518"/>
      <c r="R37" s="518"/>
      <c r="S37" s="518"/>
      <c r="T37" s="239"/>
      <c r="U37" s="239"/>
      <c r="V37" s="239"/>
      <c r="W37" s="230"/>
    </row>
    <row r="38" spans="1:23" ht="49.95" customHeight="1" x14ac:dyDescent="0.3">
      <c r="A38" s="229"/>
      <c r="B38" s="238"/>
      <c r="C38" s="238"/>
      <c r="D38" s="238"/>
      <c r="E38" s="239"/>
      <c r="F38" s="239"/>
      <c r="G38" s="239"/>
      <c r="H38" s="239"/>
      <c r="I38" s="239"/>
      <c r="J38" s="239"/>
      <c r="K38" s="239"/>
      <c r="L38" s="239"/>
      <c r="M38" s="521"/>
      <c r="N38" s="521"/>
      <c r="O38" s="521"/>
      <c r="P38" s="521"/>
      <c r="Q38" s="521"/>
      <c r="R38" s="521"/>
      <c r="S38" s="521"/>
      <c r="T38" s="521"/>
      <c r="U38" s="521"/>
      <c r="V38" s="521"/>
      <c r="W38" s="230"/>
    </row>
    <row r="39" spans="1:23" ht="60" customHeight="1" x14ac:dyDescent="0.3">
      <c r="A39" s="229"/>
      <c r="B39" s="519" t="s">
        <v>418</v>
      </c>
      <c r="C39" s="519"/>
      <c r="D39" s="519"/>
      <c r="E39" s="519"/>
      <c r="F39" s="519"/>
      <c r="G39" s="519"/>
      <c r="H39" s="519"/>
      <c r="I39" s="519"/>
      <c r="J39" s="519"/>
      <c r="K39" s="519"/>
      <c r="L39" s="519"/>
      <c r="M39" s="519"/>
      <c r="N39" s="519"/>
      <c r="O39" s="519"/>
      <c r="P39" s="519"/>
      <c r="Q39" s="519"/>
      <c r="R39" s="519"/>
      <c r="S39" s="519"/>
      <c r="T39" s="519"/>
      <c r="U39" s="519"/>
      <c r="V39" s="519"/>
      <c r="W39" s="230"/>
    </row>
    <row r="40" spans="1:23" s="271" customFormat="1" ht="12" x14ac:dyDescent="0.25">
      <c r="A40" s="240"/>
      <c r="B40" s="241"/>
      <c r="C40" s="241"/>
      <c r="D40" s="241"/>
      <c r="E40" s="241"/>
      <c r="F40" s="241"/>
      <c r="G40" s="241"/>
      <c r="H40" s="241"/>
      <c r="I40" s="241"/>
      <c r="J40" s="520"/>
      <c r="K40" s="520"/>
      <c r="L40" s="520"/>
      <c r="M40" s="520"/>
      <c r="N40" s="520"/>
      <c r="O40" s="520"/>
      <c r="P40" s="520"/>
      <c r="Q40" s="520"/>
      <c r="R40" s="520"/>
      <c r="S40" s="520"/>
      <c r="T40" s="520"/>
      <c r="U40" s="520"/>
      <c r="V40" s="520"/>
      <c r="W40" s="242"/>
    </row>
  </sheetData>
  <sheetProtection selectLockedCells="1"/>
  <mergeCells count="45">
    <mergeCell ref="B14:V14"/>
    <mergeCell ref="Y2:Y3"/>
    <mergeCell ref="A6:W6"/>
    <mergeCell ref="A7:W7"/>
    <mergeCell ref="B8:L9"/>
    <mergeCell ref="B10:F10"/>
    <mergeCell ref="G10:R10"/>
    <mergeCell ref="S10:V10"/>
    <mergeCell ref="B11:H11"/>
    <mergeCell ref="B12:E12"/>
    <mergeCell ref="F12:V12"/>
    <mergeCell ref="B13:C13"/>
    <mergeCell ref="D13:H13"/>
    <mergeCell ref="B15:E15"/>
    <mergeCell ref="F15:V15"/>
    <mergeCell ref="B16:C16"/>
    <mergeCell ref="D16:H16"/>
    <mergeCell ref="B18:F18"/>
    <mergeCell ref="G18:V18"/>
    <mergeCell ref="B29:H29"/>
    <mergeCell ref="B30:E30"/>
    <mergeCell ref="F30:V30"/>
    <mergeCell ref="B20:D20"/>
    <mergeCell ref="E20:H20"/>
    <mergeCell ref="J20:V20"/>
    <mergeCell ref="M22:S22"/>
    <mergeCell ref="J24:V24"/>
    <mergeCell ref="B26:K27"/>
    <mergeCell ref="Q27:V27"/>
    <mergeCell ref="M37:S37"/>
    <mergeCell ref="B39:V39"/>
    <mergeCell ref="J40:V40"/>
    <mergeCell ref="M38:V38"/>
    <mergeCell ref="M23:V23"/>
    <mergeCell ref="B31:C31"/>
    <mergeCell ref="D31:H31"/>
    <mergeCell ref="B32:V32"/>
    <mergeCell ref="B33:F33"/>
    <mergeCell ref="G33:V33"/>
    <mergeCell ref="B35:D35"/>
    <mergeCell ref="E35:H35"/>
    <mergeCell ref="J35:V35"/>
    <mergeCell ref="B28:F28"/>
    <mergeCell ref="G28:R28"/>
    <mergeCell ref="S28:V28"/>
  </mergeCells>
  <hyperlinks>
    <hyperlink ref="Y2" location="GENERAL!A15" display="retour GENERAL" xr:uid="{00000000-0004-0000-0B00-000000000000}"/>
    <hyperlink ref="Y2:Y3" location="GENERAL!A35" display="retour vers GENERAL" xr:uid="{00000000-0004-0000-0B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321"/>
    <pageSetUpPr fitToPage="1"/>
  </sheetPr>
  <dimension ref="A1:Z63"/>
  <sheetViews>
    <sheetView showGridLines="0" zoomScale="85" zoomScaleNormal="85" zoomScalePageLayoutView="85" workbookViewId="0">
      <selection activeCell="G2" sqref="G2"/>
    </sheetView>
  </sheetViews>
  <sheetFormatPr baseColWidth="10" defaultRowHeight="12" customHeight="1" x14ac:dyDescent="0.3"/>
  <cols>
    <col min="1" max="1" width="3" customWidth="1"/>
    <col min="2" max="13" width="5.6640625" customWidth="1"/>
    <col min="14" max="14" width="1.6640625" customWidth="1"/>
    <col min="15" max="15" width="2.6640625" customWidth="1"/>
    <col min="16" max="16" width="1.6640625" customWidth="1"/>
    <col min="17" max="22" width="5.6640625" customWidth="1"/>
    <col min="23" max="24" width="1.6640625" customWidth="1"/>
    <col min="25" max="256" width="10.77734375"/>
    <col min="257" max="257" width="11.33203125" customWidth="1"/>
    <col min="258" max="259" width="6" customWidth="1"/>
    <col min="260" max="260" width="4.6640625" customWidth="1"/>
    <col min="261" max="261" width="7.6640625" customWidth="1"/>
    <col min="262" max="263" width="11.33203125" customWidth="1"/>
    <col min="264" max="264" width="12.44140625" customWidth="1"/>
    <col min="265" max="267" width="11.33203125" customWidth="1"/>
    <col min="268" max="512" width="10.77734375"/>
    <col min="513" max="513" width="11.33203125" customWidth="1"/>
    <col min="514" max="515" width="6" customWidth="1"/>
    <col min="516" max="516" width="4.6640625" customWidth="1"/>
    <col min="517" max="517" width="7.6640625" customWidth="1"/>
    <col min="518" max="519" width="11.33203125" customWidth="1"/>
    <col min="520" max="520" width="12.44140625" customWidth="1"/>
    <col min="521" max="523" width="11.33203125" customWidth="1"/>
    <col min="524" max="768" width="10.77734375"/>
    <col min="769" max="769" width="11.33203125" customWidth="1"/>
    <col min="770" max="771" width="6" customWidth="1"/>
    <col min="772" max="772" width="4.6640625" customWidth="1"/>
    <col min="773" max="773" width="7.6640625" customWidth="1"/>
    <col min="774" max="775" width="11.33203125" customWidth="1"/>
    <col min="776" max="776" width="12.44140625" customWidth="1"/>
    <col min="777" max="779" width="11.33203125" customWidth="1"/>
    <col min="780" max="1024" width="10.77734375"/>
    <col min="1025" max="1025" width="11.33203125" customWidth="1"/>
    <col min="1026" max="1027" width="6" customWidth="1"/>
    <col min="1028" max="1028" width="4.6640625" customWidth="1"/>
    <col min="1029" max="1029" width="7.6640625" customWidth="1"/>
    <col min="1030" max="1031" width="11.33203125" customWidth="1"/>
    <col min="1032" max="1032" width="12.44140625" customWidth="1"/>
    <col min="1033" max="1035" width="11.33203125" customWidth="1"/>
    <col min="1036" max="1280" width="10.77734375"/>
    <col min="1281" max="1281" width="11.33203125" customWidth="1"/>
    <col min="1282" max="1283" width="6" customWidth="1"/>
    <col min="1284" max="1284" width="4.6640625" customWidth="1"/>
    <col min="1285" max="1285" width="7.6640625" customWidth="1"/>
    <col min="1286" max="1287" width="11.33203125" customWidth="1"/>
    <col min="1288" max="1288" width="12.44140625" customWidth="1"/>
    <col min="1289" max="1291" width="11.33203125" customWidth="1"/>
    <col min="1292" max="1536" width="10.77734375"/>
    <col min="1537" max="1537" width="11.33203125" customWidth="1"/>
    <col min="1538" max="1539" width="6" customWidth="1"/>
    <col min="1540" max="1540" width="4.6640625" customWidth="1"/>
    <col min="1541" max="1541" width="7.6640625" customWidth="1"/>
    <col min="1542" max="1543" width="11.33203125" customWidth="1"/>
    <col min="1544" max="1544" width="12.44140625" customWidth="1"/>
    <col min="1545" max="1547" width="11.33203125" customWidth="1"/>
    <col min="1548" max="1792" width="10.77734375"/>
    <col min="1793" max="1793" width="11.33203125" customWidth="1"/>
    <col min="1794" max="1795" width="6" customWidth="1"/>
    <col min="1796" max="1796" width="4.6640625" customWidth="1"/>
    <col min="1797" max="1797" width="7.6640625" customWidth="1"/>
    <col min="1798" max="1799" width="11.33203125" customWidth="1"/>
    <col min="1800" max="1800" width="12.44140625" customWidth="1"/>
    <col min="1801" max="1803" width="11.33203125" customWidth="1"/>
    <col min="1804" max="2048" width="10.77734375"/>
    <col min="2049" max="2049" width="11.33203125" customWidth="1"/>
    <col min="2050" max="2051" width="6" customWidth="1"/>
    <col min="2052" max="2052" width="4.6640625" customWidth="1"/>
    <col min="2053" max="2053" width="7.6640625" customWidth="1"/>
    <col min="2054" max="2055" width="11.33203125" customWidth="1"/>
    <col min="2056" max="2056" width="12.44140625" customWidth="1"/>
    <col min="2057" max="2059" width="11.33203125" customWidth="1"/>
    <col min="2060" max="2304" width="10.77734375"/>
    <col min="2305" max="2305" width="11.33203125" customWidth="1"/>
    <col min="2306" max="2307" width="6" customWidth="1"/>
    <col min="2308" max="2308" width="4.6640625" customWidth="1"/>
    <col min="2309" max="2309" width="7.6640625" customWidth="1"/>
    <col min="2310" max="2311" width="11.33203125" customWidth="1"/>
    <col min="2312" max="2312" width="12.44140625" customWidth="1"/>
    <col min="2313" max="2315" width="11.33203125" customWidth="1"/>
    <col min="2316" max="2560" width="10.77734375"/>
    <col min="2561" max="2561" width="11.33203125" customWidth="1"/>
    <col min="2562" max="2563" width="6" customWidth="1"/>
    <col min="2564" max="2564" width="4.6640625" customWidth="1"/>
    <col min="2565" max="2565" width="7.6640625" customWidth="1"/>
    <col min="2566" max="2567" width="11.33203125" customWidth="1"/>
    <col min="2568" max="2568" width="12.44140625" customWidth="1"/>
    <col min="2569" max="2571" width="11.33203125" customWidth="1"/>
    <col min="2572" max="2816" width="10.77734375"/>
    <col min="2817" max="2817" width="11.33203125" customWidth="1"/>
    <col min="2818" max="2819" width="6" customWidth="1"/>
    <col min="2820" max="2820" width="4.6640625" customWidth="1"/>
    <col min="2821" max="2821" width="7.6640625" customWidth="1"/>
    <col min="2822" max="2823" width="11.33203125" customWidth="1"/>
    <col min="2824" max="2824" width="12.44140625" customWidth="1"/>
    <col min="2825" max="2827" width="11.33203125" customWidth="1"/>
    <col min="2828" max="3072" width="10.77734375"/>
    <col min="3073" max="3073" width="11.33203125" customWidth="1"/>
    <col min="3074" max="3075" width="6" customWidth="1"/>
    <col min="3076" max="3076" width="4.6640625" customWidth="1"/>
    <col min="3077" max="3077" width="7.6640625" customWidth="1"/>
    <col min="3078" max="3079" width="11.33203125" customWidth="1"/>
    <col min="3080" max="3080" width="12.44140625" customWidth="1"/>
    <col min="3081" max="3083" width="11.33203125" customWidth="1"/>
    <col min="3084" max="3328" width="10.77734375"/>
    <col min="3329" max="3329" width="11.33203125" customWidth="1"/>
    <col min="3330" max="3331" width="6" customWidth="1"/>
    <col min="3332" max="3332" width="4.6640625" customWidth="1"/>
    <col min="3333" max="3333" width="7.6640625" customWidth="1"/>
    <col min="3334" max="3335" width="11.33203125" customWidth="1"/>
    <col min="3336" max="3336" width="12.44140625" customWidth="1"/>
    <col min="3337" max="3339" width="11.33203125" customWidth="1"/>
    <col min="3340" max="3584" width="10.77734375"/>
    <col min="3585" max="3585" width="11.33203125" customWidth="1"/>
    <col min="3586" max="3587" width="6" customWidth="1"/>
    <col min="3588" max="3588" width="4.6640625" customWidth="1"/>
    <col min="3589" max="3589" width="7.6640625" customWidth="1"/>
    <col min="3590" max="3591" width="11.33203125" customWidth="1"/>
    <col min="3592" max="3592" width="12.44140625" customWidth="1"/>
    <col min="3593" max="3595" width="11.33203125" customWidth="1"/>
    <col min="3596" max="3840" width="10.77734375"/>
    <col min="3841" max="3841" width="11.33203125" customWidth="1"/>
    <col min="3842" max="3843" width="6" customWidth="1"/>
    <col min="3844" max="3844" width="4.6640625" customWidth="1"/>
    <col min="3845" max="3845" width="7.6640625" customWidth="1"/>
    <col min="3846" max="3847" width="11.33203125" customWidth="1"/>
    <col min="3848" max="3848" width="12.44140625" customWidth="1"/>
    <col min="3849" max="3851" width="11.33203125" customWidth="1"/>
    <col min="3852" max="4096" width="10.77734375"/>
    <col min="4097" max="4097" width="11.33203125" customWidth="1"/>
    <col min="4098" max="4099" width="6" customWidth="1"/>
    <col min="4100" max="4100" width="4.6640625" customWidth="1"/>
    <col min="4101" max="4101" width="7.6640625" customWidth="1"/>
    <col min="4102" max="4103" width="11.33203125" customWidth="1"/>
    <col min="4104" max="4104" width="12.44140625" customWidth="1"/>
    <col min="4105" max="4107" width="11.33203125" customWidth="1"/>
    <col min="4108" max="4352" width="10.77734375"/>
    <col min="4353" max="4353" width="11.33203125" customWidth="1"/>
    <col min="4354" max="4355" width="6" customWidth="1"/>
    <col min="4356" max="4356" width="4.6640625" customWidth="1"/>
    <col min="4357" max="4357" width="7.6640625" customWidth="1"/>
    <col min="4358" max="4359" width="11.33203125" customWidth="1"/>
    <col min="4360" max="4360" width="12.44140625" customWidth="1"/>
    <col min="4361" max="4363" width="11.33203125" customWidth="1"/>
    <col min="4364" max="4608" width="10.77734375"/>
    <col min="4609" max="4609" width="11.33203125" customWidth="1"/>
    <col min="4610" max="4611" width="6" customWidth="1"/>
    <col min="4612" max="4612" width="4.6640625" customWidth="1"/>
    <col min="4613" max="4613" width="7.6640625" customWidth="1"/>
    <col min="4614" max="4615" width="11.33203125" customWidth="1"/>
    <col min="4616" max="4616" width="12.44140625" customWidth="1"/>
    <col min="4617" max="4619" width="11.33203125" customWidth="1"/>
    <col min="4620" max="4864" width="10.77734375"/>
    <col min="4865" max="4865" width="11.33203125" customWidth="1"/>
    <col min="4866" max="4867" width="6" customWidth="1"/>
    <col min="4868" max="4868" width="4.6640625" customWidth="1"/>
    <col min="4869" max="4869" width="7.6640625" customWidth="1"/>
    <col min="4870" max="4871" width="11.33203125" customWidth="1"/>
    <col min="4872" max="4872" width="12.44140625" customWidth="1"/>
    <col min="4873" max="4875" width="11.33203125" customWidth="1"/>
    <col min="4876" max="5120" width="10.77734375"/>
    <col min="5121" max="5121" width="11.33203125" customWidth="1"/>
    <col min="5122" max="5123" width="6" customWidth="1"/>
    <col min="5124" max="5124" width="4.6640625" customWidth="1"/>
    <col min="5125" max="5125" width="7.6640625" customWidth="1"/>
    <col min="5126" max="5127" width="11.33203125" customWidth="1"/>
    <col min="5128" max="5128" width="12.44140625" customWidth="1"/>
    <col min="5129" max="5131" width="11.33203125" customWidth="1"/>
    <col min="5132" max="5376" width="10.77734375"/>
    <col min="5377" max="5377" width="11.33203125" customWidth="1"/>
    <col min="5378" max="5379" width="6" customWidth="1"/>
    <col min="5380" max="5380" width="4.6640625" customWidth="1"/>
    <col min="5381" max="5381" width="7.6640625" customWidth="1"/>
    <col min="5382" max="5383" width="11.33203125" customWidth="1"/>
    <col min="5384" max="5384" width="12.44140625" customWidth="1"/>
    <col min="5385" max="5387" width="11.33203125" customWidth="1"/>
    <col min="5388" max="5632" width="10.77734375"/>
    <col min="5633" max="5633" width="11.33203125" customWidth="1"/>
    <col min="5634" max="5635" width="6" customWidth="1"/>
    <col min="5636" max="5636" width="4.6640625" customWidth="1"/>
    <col min="5637" max="5637" width="7.6640625" customWidth="1"/>
    <col min="5638" max="5639" width="11.33203125" customWidth="1"/>
    <col min="5640" max="5640" width="12.44140625" customWidth="1"/>
    <col min="5641" max="5643" width="11.33203125" customWidth="1"/>
    <col min="5644" max="5888" width="10.77734375"/>
    <col min="5889" max="5889" width="11.33203125" customWidth="1"/>
    <col min="5890" max="5891" width="6" customWidth="1"/>
    <col min="5892" max="5892" width="4.6640625" customWidth="1"/>
    <col min="5893" max="5893" width="7.6640625" customWidth="1"/>
    <col min="5894" max="5895" width="11.33203125" customWidth="1"/>
    <col min="5896" max="5896" width="12.44140625" customWidth="1"/>
    <col min="5897" max="5899" width="11.33203125" customWidth="1"/>
    <col min="5900" max="6144" width="10.77734375"/>
    <col min="6145" max="6145" width="11.33203125" customWidth="1"/>
    <col min="6146" max="6147" width="6" customWidth="1"/>
    <col min="6148" max="6148" width="4.6640625" customWidth="1"/>
    <col min="6149" max="6149" width="7.6640625" customWidth="1"/>
    <col min="6150" max="6151" width="11.33203125" customWidth="1"/>
    <col min="6152" max="6152" width="12.44140625" customWidth="1"/>
    <col min="6153" max="6155" width="11.33203125" customWidth="1"/>
    <col min="6156" max="6400" width="10.77734375"/>
    <col min="6401" max="6401" width="11.33203125" customWidth="1"/>
    <col min="6402" max="6403" width="6" customWidth="1"/>
    <col min="6404" max="6404" width="4.6640625" customWidth="1"/>
    <col min="6405" max="6405" width="7.6640625" customWidth="1"/>
    <col min="6406" max="6407" width="11.33203125" customWidth="1"/>
    <col min="6408" max="6408" width="12.44140625" customWidth="1"/>
    <col min="6409" max="6411" width="11.33203125" customWidth="1"/>
    <col min="6412" max="6656" width="10.77734375"/>
    <col min="6657" max="6657" width="11.33203125" customWidth="1"/>
    <col min="6658" max="6659" width="6" customWidth="1"/>
    <col min="6660" max="6660" width="4.6640625" customWidth="1"/>
    <col min="6661" max="6661" width="7.6640625" customWidth="1"/>
    <col min="6662" max="6663" width="11.33203125" customWidth="1"/>
    <col min="6664" max="6664" width="12.44140625" customWidth="1"/>
    <col min="6665" max="6667" width="11.33203125" customWidth="1"/>
    <col min="6668" max="6912" width="10.77734375"/>
    <col min="6913" max="6913" width="11.33203125" customWidth="1"/>
    <col min="6914" max="6915" width="6" customWidth="1"/>
    <col min="6916" max="6916" width="4.6640625" customWidth="1"/>
    <col min="6917" max="6917" width="7.6640625" customWidth="1"/>
    <col min="6918" max="6919" width="11.33203125" customWidth="1"/>
    <col min="6920" max="6920" width="12.44140625" customWidth="1"/>
    <col min="6921" max="6923" width="11.33203125" customWidth="1"/>
    <col min="6924" max="7168" width="10.77734375"/>
    <col min="7169" max="7169" width="11.33203125" customWidth="1"/>
    <col min="7170" max="7171" width="6" customWidth="1"/>
    <col min="7172" max="7172" width="4.6640625" customWidth="1"/>
    <col min="7173" max="7173" width="7.6640625" customWidth="1"/>
    <col min="7174" max="7175" width="11.33203125" customWidth="1"/>
    <col min="7176" max="7176" width="12.44140625" customWidth="1"/>
    <col min="7177" max="7179" width="11.33203125" customWidth="1"/>
    <col min="7180" max="7424" width="10.77734375"/>
    <col min="7425" max="7425" width="11.33203125" customWidth="1"/>
    <col min="7426" max="7427" width="6" customWidth="1"/>
    <col min="7428" max="7428" width="4.6640625" customWidth="1"/>
    <col min="7429" max="7429" width="7.6640625" customWidth="1"/>
    <col min="7430" max="7431" width="11.33203125" customWidth="1"/>
    <col min="7432" max="7432" width="12.44140625" customWidth="1"/>
    <col min="7433" max="7435" width="11.33203125" customWidth="1"/>
    <col min="7436" max="7680" width="10.77734375"/>
    <col min="7681" max="7681" width="11.33203125" customWidth="1"/>
    <col min="7682" max="7683" width="6" customWidth="1"/>
    <col min="7684" max="7684" width="4.6640625" customWidth="1"/>
    <col min="7685" max="7685" width="7.6640625" customWidth="1"/>
    <col min="7686" max="7687" width="11.33203125" customWidth="1"/>
    <col min="7688" max="7688" width="12.44140625" customWidth="1"/>
    <col min="7689" max="7691" width="11.33203125" customWidth="1"/>
    <col min="7692" max="7936" width="10.77734375"/>
    <col min="7937" max="7937" width="11.33203125" customWidth="1"/>
    <col min="7938" max="7939" width="6" customWidth="1"/>
    <col min="7940" max="7940" width="4.6640625" customWidth="1"/>
    <col min="7941" max="7941" width="7.6640625" customWidth="1"/>
    <col min="7942" max="7943" width="11.33203125" customWidth="1"/>
    <col min="7944" max="7944" width="12.44140625" customWidth="1"/>
    <col min="7945" max="7947" width="11.33203125" customWidth="1"/>
    <col min="7948" max="8192" width="10.77734375"/>
    <col min="8193" max="8193" width="11.33203125" customWidth="1"/>
    <col min="8194" max="8195" width="6" customWidth="1"/>
    <col min="8196" max="8196" width="4.6640625" customWidth="1"/>
    <col min="8197" max="8197" width="7.6640625" customWidth="1"/>
    <col min="8198" max="8199" width="11.33203125" customWidth="1"/>
    <col min="8200" max="8200" width="12.44140625" customWidth="1"/>
    <col min="8201" max="8203" width="11.33203125" customWidth="1"/>
    <col min="8204" max="8448" width="10.77734375"/>
    <col min="8449" max="8449" width="11.33203125" customWidth="1"/>
    <col min="8450" max="8451" width="6" customWidth="1"/>
    <col min="8452" max="8452" width="4.6640625" customWidth="1"/>
    <col min="8453" max="8453" width="7.6640625" customWidth="1"/>
    <col min="8454" max="8455" width="11.33203125" customWidth="1"/>
    <col min="8456" max="8456" width="12.44140625" customWidth="1"/>
    <col min="8457" max="8459" width="11.33203125" customWidth="1"/>
    <col min="8460" max="8704" width="10.77734375"/>
    <col min="8705" max="8705" width="11.33203125" customWidth="1"/>
    <col min="8706" max="8707" width="6" customWidth="1"/>
    <col min="8708" max="8708" width="4.6640625" customWidth="1"/>
    <col min="8709" max="8709" width="7.6640625" customWidth="1"/>
    <col min="8710" max="8711" width="11.33203125" customWidth="1"/>
    <col min="8712" max="8712" width="12.44140625" customWidth="1"/>
    <col min="8713" max="8715" width="11.33203125" customWidth="1"/>
    <col min="8716" max="8960" width="10.77734375"/>
    <col min="8961" max="8961" width="11.33203125" customWidth="1"/>
    <col min="8962" max="8963" width="6" customWidth="1"/>
    <col min="8964" max="8964" width="4.6640625" customWidth="1"/>
    <col min="8965" max="8965" width="7.6640625" customWidth="1"/>
    <col min="8966" max="8967" width="11.33203125" customWidth="1"/>
    <col min="8968" max="8968" width="12.44140625" customWidth="1"/>
    <col min="8969" max="8971" width="11.33203125" customWidth="1"/>
    <col min="8972" max="9216" width="10.77734375"/>
    <col min="9217" max="9217" width="11.33203125" customWidth="1"/>
    <col min="9218" max="9219" width="6" customWidth="1"/>
    <col min="9220" max="9220" width="4.6640625" customWidth="1"/>
    <col min="9221" max="9221" width="7.6640625" customWidth="1"/>
    <col min="9222" max="9223" width="11.33203125" customWidth="1"/>
    <col min="9224" max="9224" width="12.44140625" customWidth="1"/>
    <col min="9225" max="9227" width="11.33203125" customWidth="1"/>
    <col min="9228" max="9472" width="10.77734375"/>
    <col min="9473" max="9473" width="11.33203125" customWidth="1"/>
    <col min="9474" max="9475" width="6" customWidth="1"/>
    <col min="9476" max="9476" width="4.6640625" customWidth="1"/>
    <col min="9477" max="9477" width="7.6640625" customWidth="1"/>
    <col min="9478" max="9479" width="11.33203125" customWidth="1"/>
    <col min="9480" max="9480" width="12.44140625" customWidth="1"/>
    <col min="9481" max="9483" width="11.33203125" customWidth="1"/>
    <col min="9484" max="9728" width="10.77734375"/>
    <col min="9729" max="9729" width="11.33203125" customWidth="1"/>
    <col min="9730" max="9731" width="6" customWidth="1"/>
    <col min="9732" max="9732" width="4.6640625" customWidth="1"/>
    <col min="9733" max="9733" width="7.6640625" customWidth="1"/>
    <col min="9734" max="9735" width="11.33203125" customWidth="1"/>
    <col min="9736" max="9736" width="12.44140625" customWidth="1"/>
    <col min="9737" max="9739" width="11.33203125" customWidth="1"/>
    <col min="9740" max="9984" width="10.77734375"/>
    <col min="9985" max="9985" width="11.33203125" customWidth="1"/>
    <col min="9986" max="9987" width="6" customWidth="1"/>
    <col min="9988" max="9988" width="4.6640625" customWidth="1"/>
    <col min="9989" max="9989" width="7.6640625" customWidth="1"/>
    <col min="9990" max="9991" width="11.33203125" customWidth="1"/>
    <col min="9992" max="9992" width="12.44140625" customWidth="1"/>
    <col min="9993" max="9995" width="11.33203125" customWidth="1"/>
    <col min="9996" max="10240" width="10.77734375"/>
    <col min="10241" max="10241" width="11.33203125" customWidth="1"/>
    <col min="10242" max="10243" width="6" customWidth="1"/>
    <col min="10244" max="10244" width="4.6640625" customWidth="1"/>
    <col min="10245" max="10245" width="7.6640625" customWidth="1"/>
    <col min="10246" max="10247" width="11.33203125" customWidth="1"/>
    <col min="10248" max="10248" width="12.44140625" customWidth="1"/>
    <col min="10249" max="10251" width="11.33203125" customWidth="1"/>
    <col min="10252" max="10496" width="10.77734375"/>
    <col min="10497" max="10497" width="11.33203125" customWidth="1"/>
    <col min="10498" max="10499" width="6" customWidth="1"/>
    <col min="10500" max="10500" width="4.6640625" customWidth="1"/>
    <col min="10501" max="10501" width="7.6640625" customWidth="1"/>
    <col min="10502" max="10503" width="11.33203125" customWidth="1"/>
    <col min="10504" max="10504" width="12.44140625" customWidth="1"/>
    <col min="10505" max="10507" width="11.33203125" customWidth="1"/>
    <col min="10508" max="10752" width="10.77734375"/>
    <col min="10753" max="10753" width="11.33203125" customWidth="1"/>
    <col min="10754" max="10755" width="6" customWidth="1"/>
    <col min="10756" max="10756" width="4.6640625" customWidth="1"/>
    <col min="10757" max="10757" width="7.6640625" customWidth="1"/>
    <col min="10758" max="10759" width="11.33203125" customWidth="1"/>
    <col min="10760" max="10760" width="12.44140625" customWidth="1"/>
    <col min="10761" max="10763" width="11.33203125" customWidth="1"/>
    <col min="10764" max="11008" width="10.77734375"/>
    <col min="11009" max="11009" width="11.33203125" customWidth="1"/>
    <col min="11010" max="11011" width="6" customWidth="1"/>
    <col min="11012" max="11012" width="4.6640625" customWidth="1"/>
    <col min="11013" max="11013" width="7.6640625" customWidth="1"/>
    <col min="11014" max="11015" width="11.33203125" customWidth="1"/>
    <col min="11016" max="11016" width="12.44140625" customWidth="1"/>
    <col min="11017" max="11019" width="11.33203125" customWidth="1"/>
    <col min="11020" max="11264" width="10.77734375"/>
    <col min="11265" max="11265" width="11.33203125" customWidth="1"/>
    <col min="11266" max="11267" width="6" customWidth="1"/>
    <col min="11268" max="11268" width="4.6640625" customWidth="1"/>
    <col min="11269" max="11269" width="7.6640625" customWidth="1"/>
    <col min="11270" max="11271" width="11.33203125" customWidth="1"/>
    <col min="11272" max="11272" width="12.44140625" customWidth="1"/>
    <col min="11273" max="11275" width="11.33203125" customWidth="1"/>
    <col min="11276" max="11520" width="10.77734375"/>
    <col min="11521" max="11521" width="11.33203125" customWidth="1"/>
    <col min="11522" max="11523" width="6" customWidth="1"/>
    <col min="11524" max="11524" width="4.6640625" customWidth="1"/>
    <col min="11525" max="11525" width="7.6640625" customWidth="1"/>
    <col min="11526" max="11527" width="11.33203125" customWidth="1"/>
    <col min="11528" max="11528" width="12.44140625" customWidth="1"/>
    <col min="11529" max="11531" width="11.33203125" customWidth="1"/>
    <col min="11532" max="11776" width="10.77734375"/>
    <col min="11777" max="11777" width="11.33203125" customWidth="1"/>
    <col min="11778" max="11779" width="6" customWidth="1"/>
    <col min="11780" max="11780" width="4.6640625" customWidth="1"/>
    <col min="11781" max="11781" width="7.6640625" customWidth="1"/>
    <col min="11782" max="11783" width="11.33203125" customWidth="1"/>
    <col min="11784" max="11784" width="12.44140625" customWidth="1"/>
    <col min="11785" max="11787" width="11.33203125" customWidth="1"/>
    <col min="11788" max="12032" width="10.77734375"/>
    <col min="12033" max="12033" width="11.33203125" customWidth="1"/>
    <col min="12034" max="12035" width="6" customWidth="1"/>
    <col min="12036" max="12036" width="4.6640625" customWidth="1"/>
    <col min="12037" max="12037" width="7.6640625" customWidth="1"/>
    <col min="12038" max="12039" width="11.33203125" customWidth="1"/>
    <col min="12040" max="12040" width="12.44140625" customWidth="1"/>
    <col min="12041" max="12043" width="11.33203125" customWidth="1"/>
    <col min="12044" max="12288" width="10.77734375"/>
    <col min="12289" max="12289" width="11.33203125" customWidth="1"/>
    <col min="12290" max="12291" width="6" customWidth="1"/>
    <col min="12292" max="12292" width="4.6640625" customWidth="1"/>
    <col min="12293" max="12293" width="7.6640625" customWidth="1"/>
    <col min="12294" max="12295" width="11.33203125" customWidth="1"/>
    <col min="12296" max="12296" width="12.44140625" customWidth="1"/>
    <col min="12297" max="12299" width="11.33203125" customWidth="1"/>
    <col min="12300" max="12544" width="10.77734375"/>
    <col min="12545" max="12545" width="11.33203125" customWidth="1"/>
    <col min="12546" max="12547" width="6" customWidth="1"/>
    <col min="12548" max="12548" width="4.6640625" customWidth="1"/>
    <col min="12549" max="12549" width="7.6640625" customWidth="1"/>
    <col min="12550" max="12551" width="11.33203125" customWidth="1"/>
    <col min="12552" max="12552" width="12.44140625" customWidth="1"/>
    <col min="12553" max="12555" width="11.33203125" customWidth="1"/>
    <col min="12556" max="12800" width="10.77734375"/>
    <col min="12801" max="12801" width="11.33203125" customWidth="1"/>
    <col min="12802" max="12803" width="6" customWidth="1"/>
    <col min="12804" max="12804" width="4.6640625" customWidth="1"/>
    <col min="12805" max="12805" width="7.6640625" customWidth="1"/>
    <col min="12806" max="12807" width="11.33203125" customWidth="1"/>
    <col min="12808" max="12808" width="12.44140625" customWidth="1"/>
    <col min="12809" max="12811" width="11.33203125" customWidth="1"/>
    <col min="12812" max="13056" width="10.77734375"/>
    <col min="13057" max="13057" width="11.33203125" customWidth="1"/>
    <col min="13058" max="13059" width="6" customWidth="1"/>
    <col min="13060" max="13060" width="4.6640625" customWidth="1"/>
    <col min="13061" max="13061" width="7.6640625" customWidth="1"/>
    <col min="13062" max="13063" width="11.33203125" customWidth="1"/>
    <col min="13064" max="13064" width="12.44140625" customWidth="1"/>
    <col min="13065" max="13067" width="11.33203125" customWidth="1"/>
    <col min="13068" max="13312" width="10.77734375"/>
    <col min="13313" max="13313" width="11.33203125" customWidth="1"/>
    <col min="13314" max="13315" width="6" customWidth="1"/>
    <col min="13316" max="13316" width="4.6640625" customWidth="1"/>
    <col min="13317" max="13317" width="7.6640625" customWidth="1"/>
    <col min="13318" max="13319" width="11.33203125" customWidth="1"/>
    <col min="13320" max="13320" width="12.44140625" customWidth="1"/>
    <col min="13321" max="13323" width="11.33203125" customWidth="1"/>
    <col min="13324" max="13568" width="10.77734375"/>
    <col min="13569" max="13569" width="11.33203125" customWidth="1"/>
    <col min="13570" max="13571" width="6" customWidth="1"/>
    <col min="13572" max="13572" width="4.6640625" customWidth="1"/>
    <col min="13573" max="13573" width="7.6640625" customWidth="1"/>
    <col min="13574" max="13575" width="11.33203125" customWidth="1"/>
    <col min="13576" max="13576" width="12.44140625" customWidth="1"/>
    <col min="13577" max="13579" width="11.33203125" customWidth="1"/>
    <col min="13580" max="13824" width="10.77734375"/>
    <col min="13825" max="13825" width="11.33203125" customWidth="1"/>
    <col min="13826" max="13827" width="6" customWidth="1"/>
    <col min="13828" max="13828" width="4.6640625" customWidth="1"/>
    <col min="13829" max="13829" width="7.6640625" customWidth="1"/>
    <col min="13830" max="13831" width="11.33203125" customWidth="1"/>
    <col min="13832" max="13832" width="12.44140625" customWidth="1"/>
    <col min="13833" max="13835" width="11.33203125" customWidth="1"/>
    <col min="13836" max="14080" width="10.77734375"/>
    <col min="14081" max="14081" width="11.33203125" customWidth="1"/>
    <col min="14082" max="14083" width="6" customWidth="1"/>
    <col min="14084" max="14084" width="4.6640625" customWidth="1"/>
    <col min="14085" max="14085" width="7.6640625" customWidth="1"/>
    <col min="14086" max="14087" width="11.33203125" customWidth="1"/>
    <col min="14088" max="14088" width="12.44140625" customWidth="1"/>
    <col min="14089" max="14091" width="11.33203125" customWidth="1"/>
    <col min="14092" max="14336" width="10.77734375"/>
    <col min="14337" max="14337" width="11.33203125" customWidth="1"/>
    <col min="14338" max="14339" width="6" customWidth="1"/>
    <col min="14340" max="14340" width="4.6640625" customWidth="1"/>
    <col min="14341" max="14341" width="7.6640625" customWidth="1"/>
    <col min="14342" max="14343" width="11.33203125" customWidth="1"/>
    <col min="14344" max="14344" width="12.44140625" customWidth="1"/>
    <col min="14345" max="14347" width="11.33203125" customWidth="1"/>
    <col min="14348" max="14592" width="10.77734375"/>
    <col min="14593" max="14593" width="11.33203125" customWidth="1"/>
    <col min="14594" max="14595" width="6" customWidth="1"/>
    <col min="14596" max="14596" width="4.6640625" customWidth="1"/>
    <col min="14597" max="14597" width="7.6640625" customWidth="1"/>
    <col min="14598" max="14599" width="11.33203125" customWidth="1"/>
    <col min="14600" max="14600" width="12.44140625" customWidth="1"/>
    <col min="14601" max="14603" width="11.33203125" customWidth="1"/>
    <col min="14604" max="14848" width="10.77734375"/>
    <col min="14849" max="14849" width="11.33203125" customWidth="1"/>
    <col min="14850" max="14851" width="6" customWidth="1"/>
    <col min="14852" max="14852" width="4.6640625" customWidth="1"/>
    <col min="14853" max="14853" width="7.6640625" customWidth="1"/>
    <col min="14854" max="14855" width="11.33203125" customWidth="1"/>
    <col min="14856" max="14856" width="12.44140625" customWidth="1"/>
    <col min="14857" max="14859" width="11.33203125" customWidth="1"/>
    <col min="14860" max="15104" width="10.77734375"/>
    <col min="15105" max="15105" width="11.33203125" customWidth="1"/>
    <col min="15106" max="15107" width="6" customWidth="1"/>
    <col min="15108" max="15108" width="4.6640625" customWidth="1"/>
    <col min="15109" max="15109" width="7.6640625" customWidth="1"/>
    <col min="15110" max="15111" width="11.33203125" customWidth="1"/>
    <col min="15112" max="15112" width="12.44140625" customWidth="1"/>
    <col min="15113" max="15115" width="11.33203125" customWidth="1"/>
    <col min="15116" max="15360" width="10.77734375"/>
    <col min="15361" max="15361" width="11.33203125" customWidth="1"/>
    <col min="15362" max="15363" width="6" customWidth="1"/>
    <col min="15364" max="15364" width="4.6640625" customWidth="1"/>
    <col min="15365" max="15365" width="7.6640625" customWidth="1"/>
    <col min="15366" max="15367" width="11.33203125" customWidth="1"/>
    <col min="15368" max="15368" width="12.44140625" customWidth="1"/>
    <col min="15369" max="15371" width="11.33203125" customWidth="1"/>
    <col min="15372" max="15616" width="10.77734375"/>
    <col min="15617" max="15617" width="11.33203125" customWidth="1"/>
    <col min="15618" max="15619" width="6" customWidth="1"/>
    <col min="15620" max="15620" width="4.6640625" customWidth="1"/>
    <col min="15621" max="15621" width="7.6640625" customWidth="1"/>
    <col min="15622" max="15623" width="11.33203125" customWidth="1"/>
    <col min="15624" max="15624" width="12.44140625" customWidth="1"/>
    <col min="15625" max="15627" width="11.33203125" customWidth="1"/>
    <col min="15628" max="15872" width="10.77734375"/>
    <col min="15873" max="15873" width="11.33203125" customWidth="1"/>
    <col min="15874" max="15875" width="6" customWidth="1"/>
    <col min="15876" max="15876" width="4.6640625" customWidth="1"/>
    <col min="15877" max="15877" width="7.6640625" customWidth="1"/>
    <col min="15878" max="15879" width="11.33203125" customWidth="1"/>
    <col min="15880" max="15880" width="12.44140625" customWidth="1"/>
    <col min="15881" max="15883" width="11.33203125" customWidth="1"/>
    <col min="15884" max="16128" width="10.77734375"/>
    <col min="16129" max="16129" width="11.33203125" customWidth="1"/>
    <col min="16130" max="16131" width="6" customWidth="1"/>
    <col min="16132" max="16132" width="4.6640625" customWidth="1"/>
    <col min="16133" max="16133" width="7.6640625" customWidth="1"/>
    <col min="16134" max="16135" width="11.33203125" customWidth="1"/>
    <col min="16136" max="16136" width="12.44140625" customWidth="1"/>
    <col min="16137" max="16139" width="11.33203125" customWidth="1"/>
    <col min="16140" max="16384" width="10.77734375"/>
  </cols>
  <sheetData>
    <row r="1" spans="1:25" s="1" customFormat="1" ht="13.8" x14ac:dyDescent="0.3">
      <c r="N1" s="106"/>
      <c r="O1" s="106"/>
      <c r="P1" s="106"/>
      <c r="Q1" s="106"/>
      <c r="R1" s="106"/>
      <c r="S1" s="106"/>
      <c r="T1" s="106"/>
      <c r="U1" s="106"/>
      <c r="V1" s="106"/>
    </row>
    <row r="2" spans="1:25" s="1" customFormat="1" ht="15" customHeight="1" x14ac:dyDescent="0.3">
      <c r="M2" s="339"/>
      <c r="N2" s="106"/>
      <c r="O2" s="106"/>
      <c r="P2" s="106"/>
      <c r="Q2" s="106"/>
      <c r="R2" s="106"/>
      <c r="S2" s="106"/>
      <c r="T2" s="106"/>
      <c r="U2" s="106"/>
      <c r="V2" s="106"/>
      <c r="Y2" s="483" t="s">
        <v>45</v>
      </c>
    </row>
    <row r="3" spans="1:25" s="1" customFormat="1" ht="13.8" x14ac:dyDescent="0.3">
      <c r="M3" s="339"/>
      <c r="N3" s="106"/>
      <c r="O3" s="106"/>
      <c r="P3" s="106"/>
      <c r="Q3" s="106"/>
      <c r="R3" s="106"/>
      <c r="S3" s="106"/>
      <c r="T3" s="106"/>
      <c r="U3" s="106"/>
      <c r="V3" s="106"/>
      <c r="Y3" s="483"/>
    </row>
    <row r="4" spans="1:25" s="1" customFormat="1" ht="13.8" x14ac:dyDescent="0.3">
      <c r="N4" s="106"/>
      <c r="O4" s="106"/>
      <c r="P4" s="106"/>
      <c r="Q4" s="106"/>
      <c r="R4" s="106"/>
      <c r="S4" s="106"/>
      <c r="T4" s="106"/>
      <c r="U4" s="106"/>
      <c r="V4" s="106"/>
    </row>
    <row r="5" spans="1:25" s="1" customFormat="1" ht="13.8" x14ac:dyDescent="0.3">
      <c r="N5" s="106"/>
      <c r="O5" s="106"/>
      <c r="P5" s="106"/>
      <c r="Q5" s="106"/>
      <c r="R5" s="106"/>
      <c r="S5" s="106"/>
      <c r="T5" s="106"/>
      <c r="U5" s="106"/>
      <c r="V5" s="106"/>
    </row>
    <row r="6" spans="1:25" s="107" customFormat="1" ht="45" customHeight="1" x14ac:dyDescent="0.3">
      <c r="A6" s="498" t="s">
        <v>333</v>
      </c>
      <c r="B6" s="498"/>
      <c r="C6" s="498"/>
      <c r="D6" s="498"/>
      <c r="E6" s="498"/>
      <c r="F6" s="498"/>
      <c r="G6" s="498"/>
      <c r="H6" s="498"/>
      <c r="I6" s="498"/>
      <c r="J6" s="498"/>
      <c r="K6" s="498"/>
      <c r="L6" s="498"/>
      <c r="M6" s="498"/>
      <c r="N6" s="498"/>
      <c r="O6" s="498"/>
      <c r="P6" s="498"/>
      <c r="Q6" s="498"/>
      <c r="R6" s="498"/>
      <c r="S6" s="498"/>
      <c r="T6" s="498"/>
      <c r="U6" s="498"/>
      <c r="V6" s="498"/>
      <c r="W6" s="498"/>
    </row>
    <row r="7" spans="1:25" s="109" customFormat="1" ht="4.95" customHeight="1" x14ac:dyDescent="0.3">
      <c r="A7" s="108"/>
      <c r="B7" s="108"/>
      <c r="C7" s="108"/>
      <c r="D7" s="108"/>
      <c r="E7" s="108"/>
      <c r="F7" s="108"/>
      <c r="G7" s="108"/>
      <c r="H7" s="108"/>
      <c r="I7" s="108"/>
      <c r="J7" s="108"/>
      <c r="K7" s="108"/>
      <c r="L7" s="108"/>
      <c r="M7" s="108"/>
      <c r="N7" s="108"/>
      <c r="O7" s="108"/>
      <c r="P7" s="108"/>
      <c r="Q7" s="108"/>
      <c r="R7" s="108"/>
      <c r="S7" s="108"/>
      <c r="T7" s="108"/>
      <c r="U7" s="108"/>
      <c r="V7" s="108"/>
      <c r="W7" s="108"/>
    </row>
    <row r="8" spans="1:25" ht="19.95" customHeight="1" x14ac:dyDescent="0.3">
      <c r="A8" s="532" t="s">
        <v>195</v>
      </c>
      <c r="B8" s="532"/>
      <c r="C8" s="532"/>
      <c r="D8" s="533"/>
      <c r="E8" s="533"/>
      <c r="F8" s="533"/>
      <c r="G8" s="533"/>
      <c r="H8" s="532" t="s">
        <v>196</v>
      </c>
      <c r="I8" s="532"/>
      <c r="J8" s="532"/>
      <c r="K8" s="533"/>
      <c r="L8" s="533"/>
      <c r="M8" s="533"/>
      <c r="N8" s="533"/>
      <c r="O8" s="533"/>
      <c r="P8" s="533"/>
      <c r="Q8" s="533"/>
      <c r="R8" s="533"/>
      <c r="S8" s="533"/>
      <c r="T8" s="533"/>
      <c r="U8" s="533"/>
      <c r="V8" s="533"/>
      <c r="W8" s="101"/>
    </row>
    <row r="9" spans="1:25" s="110" customFormat="1" ht="4.95" customHeight="1" x14ac:dyDescent="0.3">
      <c r="A9" s="102"/>
      <c r="B9" s="102"/>
      <c r="C9" s="102"/>
      <c r="D9" s="103"/>
      <c r="E9" s="103"/>
      <c r="F9" s="103"/>
      <c r="G9" s="103"/>
      <c r="H9" s="102"/>
      <c r="I9" s="102"/>
      <c r="J9" s="102"/>
      <c r="K9" s="103"/>
      <c r="L9" s="103"/>
      <c r="M9" s="103"/>
      <c r="N9" s="103"/>
      <c r="O9" s="103"/>
      <c r="P9" s="103"/>
      <c r="Q9" s="103"/>
      <c r="R9" s="103"/>
      <c r="S9" s="103"/>
      <c r="T9" s="103"/>
      <c r="U9" s="103"/>
      <c r="V9" s="103"/>
      <c r="W9" s="104"/>
    </row>
    <row r="10" spans="1:25" ht="19.95" customHeight="1" x14ac:dyDescent="0.3">
      <c r="A10" s="532" t="s">
        <v>143</v>
      </c>
      <c r="B10" s="532"/>
      <c r="C10" s="533"/>
      <c r="D10" s="533"/>
      <c r="E10" s="533"/>
      <c r="F10" s="533"/>
      <c r="G10" s="533"/>
      <c r="H10" s="533"/>
      <c r="I10" s="533"/>
      <c r="J10" s="533"/>
      <c r="K10" s="532" t="s">
        <v>199</v>
      </c>
      <c r="L10" s="532"/>
      <c r="M10" s="194"/>
      <c r="N10" s="534" t="s">
        <v>197</v>
      </c>
      <c r="O10" s="534"/>
      <c r="P10" s="534"/>
      <c r="Q10" s="535" t="s">
        <v>198</v>
      </c>
      <c r="R10" s="535"/>
      <c r="S10" s="535"/>
      <c r="T10" s="535"/>
      <c r="U10" s="535"/>
      <c r="V10" s="535"/>
      <c r="W10" s="101"/>
    </row>
    <row r="11" spans="1:25" ht="12.75" customHeight="1" x14ac:dyDescent="0.3">
      <c r="A11" s="187"/>
      <c r="B11" s="187"/>
      <c r="C11" s="187"/>
      <c r="D11" s="187"/>
      <c r="E11" s="187"/>
      <c r="F11" s="187"/>
      <c r="G11" s="187"/>
      <c r="H11" s="187"/>
      <c r="I11" s="187"/>
      <c r="J11" s="187"/>
      <c r="K11" s="187"/>
      <c r="L11" s="187"/>
      <c r="M11" s="187"/>
      <c r="N11" s="187"/>
      <c r="O11" s="187"/>
      <c r="P11" s="187"/>
      <c r="Q11" s="187"/>
      <c r="R11" s="187"/>
      <c r="S11" s="187"/>
      <c r="T11" s="187"/>
      <c r="U11" s="187"/>
      <c r="V11" s="187"/>
      <c r="W11" s="187"/>
    </row>
    <row r="12" spans="1:25" s="1" customFormat="1" ht="15" x14ac:dyDescent="0.3">
      <c r="A12" s="44"/>
      <c r="B12" s="300" t="s">
        <v>194</v>
      </c>
      <c r="C12" s="300"/>
      <c r="D12" s="300"/>
      <c r="E12" s="300"/>
      <c r="F12" s="300"/>
      <c r="G12" s="300"/>
      <c r="H12" s="193" t="s">
        <v>152</v>
      </c>
      <c r="I12" s="70" t="s">
        <v>74</v>
      </c>
      <c r="J12" s="193" t="s">
        <v>152</v>
      </c>
      <c r="K12" s="70" t="s">
        <v>75</v>
      </c>
      <c r="L12" s="68"/>
      <c r="M12" s="68"/>
      <c r="N12" s="43"/>
      <c r="O12" s="111"/>
      <c r="P12" s="44"/>
      <c r="Q12" s="300" t="s">
        <v>1</v>
      </c>
      <c r="R12" s="300"/>
      <c r="S12" s="300"/>
      <c r="T12" s="300"/>
      <c r="U12" s="300"/>
      <c r="V12" s="300"/>
      <c r="W12" s="40"/>
    </row>
    <row r="13" spans="1:25" s="1" customFormat="1" ht="19.95" customHeight="1" x14ac:dyDescent="0.3">
      <c r="A13" s="73"/>
      <c r="B13" s="313" t="s">
        <v>0</v>
      </c>
      <c r="C13" s="313"/>
      <c r="D13" s="327"/>
      <c r="E13" s="327"/>
      <c r="F13" s="327"/>
      <c r="G13" s="327"/>
      <c r="H13" s="313" t="s">
        <v>2</v>
      </c>
      <c r="I13" s="313"/>
      <c r="J13" s="327"/>
      <c r="K13" s="327"/>
      <c r="L13" s="327"/>
      <c r="M13" s="327"/>
      <c r="N13" s="112"/>
      <c r="O13" s="3"/>
      <c r="P13" s="73"/>
      <c r="Q13" s="183" t="s">
        <v>0</v>
      </c>
      <c r="R13" s="314"/>
      <c r="S13" s="314"/>
      <c r="T13" s="314"/>
      <c r="U13" s="314"/>
      <c r="V13" s="314"/>
      <c r="W13" s="62"/>
    </row>
    <row r="14" spans="1:25" s="1" customFormat="1" ht="19.95" customHeight="1" x14ac:dyDescent="0.3">
      <c r="A14" s="73"/>
      <c r="B14" s="313" t="s">
        <v>3</v>
      </c>
      <c r="C14" s="313"/>
      <c r="D14" s="327"/>
      <c r="E14" s="327"/>
      <c r="F14" s="327"/>
      <c r="G14" s="327"/>
      <c r="H14" s="313" t="s">
        <v>4</v>
      </c>
      <c r="I14" s="313"/>
      <c r="J14" s="313"/>
      <c r="K14" s="327"/>
      <c r="L14" s="327"/>
      <c r="M14" s="327"/>
      <c r="N14" s="112"/>
      <c r="O14" s="3"/>
      <c r="P14" s="73"/>
      <c r="Q14" s="327"/>
      <c r="R14" s="327"/>
      <c r="S14" s="327"/>
      <c r="T14" s="327"/>
      <c r="U14" s="327"/>
      <c r="V14" s="327"/>
      <c r="W14" s="62"/>
    </row>
    <row r="15" spans="1:25" s="1" customFormat="1" ht="13.8" x14ac:dyDescent="0.3">
      <c r="A15" s="73"/>
      <c r="B15" s="45"/>
      <c r="C15" s="45"/>
      <c r="D15" s="45"/>
      <c r="E15" s="45"/>
      <c r="F15" s="45"/>
      <c r="G15" s="45"/>
      <c r="H15" s="45"/>
      <c r="I15" s="45"/>
      <c r="J15" s="45"/>
      <c r="K15" s="45"/>
      <c r="L15" s="45"/>
      <c r="M15" s="45"/>
      <c r="N15" s="62"/>
      <c r="P15" s="73"/>
      <c r="Q15" s="45"/>
      <c r="R15" s="45"/>
      <c r="S15" s="45"/>
      <c r="T15" s="45"/>
      <c r="U15" s="45"/>
      <c r="V15" s="45"/>
      <c r="W15" s="62"/>
    </row>
    <row r="16" spans="1:25" s="1" customFormat="1" ht="19.95" customHeight="1" x14ac:dyDescent="0.3">
      <c r="A16" s="73"/>
      <c r="B16" s="313" t="s">
        <v>5</v>
      </c>
      <c r="C16" s="313"/>
      <c r="D16" s="327"/>
      <c r="E16" s="327"/>
      <c r="F16" s="327"/>
      <c r="G16" s="327"/>
      <c r="H16" s="327"/>
      <c r="I16" s="327"/>
      <c r="J16" s="327"/>
      <c r="K16" s="327"/>
      <c r="L16" s="327"/>
      <c r="M16" s="327"/>
      <c r="N16" s="112"/>
      <c r="O16" s="3"/>
      <c r="P16" s="73"/>
      <c r="Q16" s="329" t="s">
        <v>10</v>
      </c>
      <c r="R16" s="329"/>
      <c r="S16" s="327"/>
      <c r="T16" s="327"/>
      <c r="U16" s="327"/>
      <c r="V16" s="327"/>
      <c r="W16" s="62"/>
    </row>
    <row r="17" spans="1:23" s="4" customFormat="1" ht="19.95" customHeight="1" x14ac:dyDescent="0.3">
      <c r="A17" s="113"/>
      <c r="B17" s="313" t="s">
        <v>6</v>
      </c>
      <c r="C17" s="313"/>
      <c r="D17" s="327"/>
      <c r="E17" s="327"/>
      <c r="F17" s="327"/>
      <c r="G17" s="183" t="s">
        <v>7</v>
      </c>
      <c r="H17" s="327"/>
      <c r="I17" s="327"/>
      <c r="J17" s="327"/>
      <c r="K17" s="327"/>
      <c r="L17" s="327"/>
      <c r="M17" s="327"/>
      <c r="N17" s="114"/>
      <c r="O17" s="6"/>
      <c r="P17" s="113"/>
      <c r="Q17" s="360"/>
      <c r="R17" s="360"/>
      <c r="S17" s="360"/>
      <c r="T17" s="360"/>
      <c r="U17" s="360"/>
      <c r="V17" s="360"/>
      <c r="W17" s="115"/>
    </row>
    <row r="18" spans="1:23" s="1" customFormat="1" ht="13.8" x14ac:dyDescent="0.3">
      <c r="A18" s="73"/>
      <c r="B18" s="45"/>
      <c r="C18" s="45"/>
      <c r="D18" s="45"/>
      <c r="E18" s="45"/>
      <c r="F18" s="45"/>
      <c r="G18" s="45"/>
      <c r="H18" s="45"/>
      <c r="I18" s="45"/>
      <c r="J18" s="45"/>
      <c r="K18" s="45"/>
      <c r="L18" s="45"/>
      <c r="M18" s="45"/>
      <c r="N18" s="62"/>
      <c r="P18" s="73"/>
      <c r="Q18" s="361" t="s">
        <v>11</v>
      </c>
      <c r="R18" s="361"/>
      <c r="S18" s="361"/>
      <c r="T18" s="361"/>
      <c r="U18" s="361"/>
      <c r="V18" s="361"/>
      <c r="W18" s="62"/>
    </row>
    <row r="19" spans="1:23" s="1" customFormat="1" ht="19.95" customHeight="1" x14ac:dyDescent="0.3">
      <c r="A19" s="73"/>
      <c r="B19" s="313" t="s">
        <v>8</v>
      </c>
      <c r="C19" s="313"/>
      <c r="D19" s="327"/>
      <c r="E19" s="327"/>
      <c r="F19" s="327"/>
      <c r="G19" s="327"/>
      <c r="H19" s="45"/>
      <c r="I19" s="45"/>
      <c r="J19" s="45"/>
      <c r="K19" s="45"/>
      <c r="L19" s="45"/>
      <c r="M19" s="45"/>
      <c r="N19" s="62"/>
      <c r="P19" s="73"/>
      <c r="Q19" s="327"/>
      <c r="R19" s="327"/>
      <c r="S19" s="327"/>
      <c r="T19" s="327"/>
      <c r="U19" s="327"/>
      <c r="V19" s="327"/>
      <c r="W19" s="62"/>
    </row>
    <row r="20" spans="1:23" s="1" customFormat="1" ht="19.95" customHeight="1" x14ac:dyDescent="0.3">
      <c r="A20" s="73"/>
      <c r="B20" s="329" t="s">
        <v>9</v>
      </c>
      <c r="C20" s="329"/>
      <c r="D20" s="327"/>
      <c r="E20" s="327"/>
      <c r="F20" s="327"/>
      <c r="G20" s="327"/>
      <c r="H20" s="327"/>
      <c r="I20" s="327"/>
      <c r="J20" s="327"/>
      <c r="K20" s="327"/>
      <c r="L20" s="327"/>
      <c r="M20" s="327"/>
      <c r="N20" s="112"/>
      <c r="O20" s="3"/>
      <c r="P20" s="73"/>
      <c r="Q20" s="327"/>
      <c r="R20" s="327"/>
      <c r="S20" s="327"/>
      <c r="T20" s="327"/>
      <c r="U20" s="327"/>
      <c r="V20" s="327"/>
      <c r="W20" s="62"/>
    </row>
    <row r="21" spans="1:23" s="1" customFormat="1" ht="13.8" x14ac:dyDescent="0.3">
      <c r="A21" s="49"/>
      <c r="B21" s="116"/>
      <c r="C21" s="116"/>
      <c r="D21" s="116"/>
      <c r="E21" s="116"/>
      <c r="F21" s="116"/>
      <c r="G21" s="116"/>
      <c r="H21" s="116"/>
      <c r="I21" s="116"/>
      <c r="J21" s="116"/>
      <c r="K21" s="116"/>
      <c r="L21" s="116"/>
      <c r="M21" s="116"/>
      <c r="N21" s="50"/>
      <c r="P21" s="49"/>
      <c r="Q21" s="116"/>
      <c r="R21" s="116"/>
      <c r="S21" s="116"/>
      <c r="T21" s="116"/>
      <c r="U21" s="116"/>
      <c r="V21" s="116"/>
      <c r="W21" s="50"/>
    </row>
    <row r="23" spans="1:23" s="2" customFormat="1" ht="16.95" customHeight="1" x14ac:dyDescent="0.3">
      <c r="A23" s="387" t="s">
        <v>321</v>
      </c>
      <c r="B23" s="387"/>
      <c r="C23" s="387"/>
      <c r="D23" s="387"/>
      <c r="E23" s="387"/>
      <c r="F23" s="387"/>
      <c r="G23" s="387"/>
      <c r="H23" s="387"/>
      <c r="I23" s="387"/>
      <c r="J23" s="387"/>
      <c r="K23" s="387"/>
      <c r="L23" s="387"/>
      <c r="M23" s="387"/>
      <c r="N23" s="387"/>
      <c r="O23" s="387"/>
      <c r="P23" s="387"/>
      <c r="Q23" s="387"/>
      <c r="R23" s="356" t="s">
        <v>193</v>
      </c>
      <c r="S23" s="356"/>
      <c r="T23" s="186" t="s">
        <v>155</v>
      </c>
      <c r="U23" s="356" t="s">
        <v>156</v>
      </c>
      <c r="V23" s="356"/>
      <c r="W23" s="356"/>
    </row>
    <row r="24" spans="1:23" s="2" customFormat="1" ht="15" customHeight="1" x14ac:dyDescent="0.3">
      <c r="A24" s="536" t="s">
        <v>322</v>
      </c>
      <c r="B24" s="536"/>
      <c r="C24" s="536"/>
      <c r="D24" s="536"/>
      <c r="E24" s="536"/>
      <c r="F24" s="536"/>
      <c r="G24" s="536"/>
      <c r="H24" s="536"/>
      <c r="I24" s="536"/>
      <c r="J24" s="536"/>
      <c r="K24" s="536"/>
      <c r="L24" s="536"/>
      <c r="M24" s="536"/>
      <c r="N24" s="536"/>
      <c r="O24" s="536"/>
      <c r="P24" s="536"/>
      <c r="Q24" s="536"/>
      <c r="R24" s="537"/>
      <c r="S24" s="537"/>
      <c r="T24" s="195">
        <v>2</v>
      </c>
      <c r="U24" s="538" t="str">
        <f>IF(R24="","",+R24*T24)</f>
        <v/>
      </c>
      <c r="V24" s="538"/>
      <c r="W24" s="538"/>
    </row>
    <row r="25" spans="1:23" s="2" customFormat="1" ht="15" customHeight="1" x14ac:dyDescent="0.3">
      <c r="A25" s="536" t="s">
        <v>328</v>
      </c>
      <c r="B25" s="536"/>
      <c r="C25" s="536"/>
      <c r="D25" s="536"/>
      <c r="E25" s="536"/>
      <c r="F25" s="536"/>
      <c r="G25" s="536"/>
      <c r="H25" s="536"/>
      <c r="I25" s="536"/>
      <c r="J25" s="536"/>
      <c r="K25" s="536"/>
      <c r="L25" s="536"/>
      <c r="M25" s="536"/>
      <c r="N25" s="536"/>
      <c r="O25" s="536"/>
      <c r="P25" s="536"/>
      <c r="Q25" s="536"/>
      <c r="R25" s="537"/>
      <c r="S25" s="537"/>
      <c r="T25" s="195">
        <v>2</v>
      </c>
      <c r="U25" s="538" t="str">
        <f>IF(R25="","",+R25*T25)</f>
        <v/>
      </c>
      <c r="V25" s="538"/>
      <c r="W25" s="538"/>
    </row>
    <row r="26" spans="1:23" s="2" customFormat="1" ht="15" customHeight="1" x14ac:dyDescent="0.3">
      <c r="A26" s="536" t="s">
        <v>329</v>
      </c>
      <c r="B26" s="536"/>
      <c r="C26" s="536"/>
      <c r="D26" s="536"/>
      <c r="E26" s="536"/>
      <c r="F26" s="536"/>
      <c r="G26" s="536"/>
      <c r="H26" s="536"/>
      <c r="I26" s="536"/>
      <c r="J26" s="536"/>
      <c r="K26" s="536"/>
      <c r="L26" s="536"/>
      <c r="M26" s="536"/>
      <c r="N26" s="536"/>
      <c r="O26" s="536"/>
      <c r="P26" s="536"/>
      <c r="Q26" s="536"/>
      <c r="R26" s="537"/>
      <c r="S26" s="537"/>
      <c r="T26" s="195">
        <v>1</v>
      </c>
      <c r="U26" s="538" t="str">
        <f>IF(R26="","",+R26*T26)</f>
        <v/>
      </c>
      <c r="V26" s="538"/>
      <c r="W26" s="538"/>
    </row>
    <row r="27" spans="1:23" s="120" customFormat="1" ht="15" customHeight="1" x14ac:dyDescent="0.3">
      <c r="A27" s="349" t="s">
        <v>204</v>
      </c>
      <c r="B27" s="349"/>
      <c r="C27" s="349"/>
      <c r="D27" s="349"/>
      <c r="E27" s="349"/>
      <c r="F27" s="349"/>
      <c r="G27" s="349"/>
      <c r="H27" s="348" t="str">
        <f>IF(T27="","",SUM(U24:U26))</f>
        <v/>
      </c>
      <c r="I27" s="348"/>
      <c r="J27" s="118">
        <f>SUM(T24:T26)*20</f>
        <v>100</v>
      </c>
      <c r="K27" s="346"/>
      <c r="L27" s="346"/>
      <c r="M27" s="346"/>
      <c r="N27" s="346"/>
      <c r="O27" s="346"/>
      <c r="P27" s="346"/>
      <c r="Q27" s="346"/>
      <c r="R27" s="349" t="s">
        <v>205</v>
      </c>
      <c r="S27" s="349"/>
      <c r="T27" s="348" t="str">
        <f>IF(OR(U24="",U25="",U26=""),"",SUM(U24:U26)/SUM(T24:T26))</f>
        <v/>
      </c>
      <c r="U27" s="348"/>
      <c r="V27" s="137" t="s">
        <v>206</v>
      </c>
      <c r="W27" s="119"/>
    </row>
    <row r="28" spans="1:23" s="124" customFormat="1" ht="4.95" customHeight="1" x14ac:dyDescent="0.3">
      <c r="A28" s="121"/>
      <c r="B28" s="121"/>
      <c r="C28" s="121"/>
      <c r="D28" s="122"/>
      <c r="E28" s="123"/>
      <c r="I28" s="121"/>
      <c r="T28" s="125"/>
      <c r="U28" s="125"/>
    </row>
    <row r="29" spans="1:23" s="2" customFormat="1" ht="16.95" customHeight="1" x14ac:dyDescent="0.3">
      <c r="A29" s="387" t="s">
        <v>336</v>
      </c>
      <c r="B29" s="387"/>
      <c r="C29" s="387"/>
      <c r="D29" s="387"/>
      <c r="E29" s="387"/>
      <c r="F29" s="387"/>
      <c r="G29" s="387"/>
      <c r="H29" s="387"/>
      <c r="I29" s="387"/>
      <c r="J29" s="387"/>
      <c r="K29" s="387"/>
      <c r="L29" s="387"/>
      <c r="M29" s="387"/>
      <c r="N29" s="387"/>
      <c r="O29" s="387"/>
      <c r="P29" s="387"/>
      <c r="Q29" s="387"/>
      <c r="R29" s="356" t="s">
        <v>193</v>
      </c>
      <c r="S29" s="356"/>
      <c r="T29" s="186" t="s">
        <v>155</v>
      </c>
      <c r="U29" s="356" t="s">
        <v>156</v>
      </c>
      <c r="V29" s="356"/>
      <c r="W29" s="356"/>
    </row>
    <row r="30" spans="1:23" s="2" customFormat="1" ht="15" customHeight="1" x14ac:dyDescent="0.3">
      <c r="A30" s="536" t="s">
        <v>330</v>
      </c>
      <c r="B30" s="536"/>
      <c r="C30" s="536"/>
      <c r="D30" s="536"/>
      <c r="E30" s="536"/>
      <c r="F30" s="536"/>
      <c r="G30" s="536"/>
      <c r="H30" s="536"/>
      <c r="I30" s="536"/>
      <c r="J30" s="536"/>
      <c r="K30" s="536"/>
      <c r="L30" s="536"/>
      <c r="M30" s="536"/>
      <c r="N30" s="536"/>
      <c r="O30" s="536"/>
      <c r="P30" s="536"/>
      <c r="Q30" s="536"/>
      <c r="R30" s="537"/>
      <c r="S30" s="537"/>
      <c r="T30" s="195">
        <v>5</v>
      </c>
      <c r="U30" s="538" t="str">
        <f>IF(R30="","",+R30*T30)</f>
        <v/>
      </c>
      <c r="V30" s="538"/>
      <c r="W30" s="538"/>
    </row>
    <row r="31" spans="1:23" s="120" customFormat="1" ht="15" customHeight="1" x14ac:dyDescent="0.3">
      <c r="A31" s="349" t="s">
        <v>204</v>
      </c>
      <c r="B31" s="349"/>
      <c r="C31" s="349"/>
      <c r="D31" s="349"/>
      <c r="E31" s="349"/>
      <c r="F31" s="349"/>
      <c r="G31" s="349"/>
      <c r="H31" s="348" t="str">
        <f>IF(T31="","",SUM(U30:U30))</f>
        <v/>
      </c>
      <c r="I31" s="348"/>
      <c r="J31" s="118">
        <f>SUM(T30:T30)*20</f>
        <v>100</v>
      </c>
      <c r="K31" s="346"/>
      <c r="L31" s="346"/>
      <c r="M31" s="346"/>
      <c r="N31" s="346"/>
      <c r="O31" s="346"/>
      <c r="P31" s="346"/>
      <c r="Q31" s="346"/>
      <c r="R31" s="349" t="s">
        <v>205</v>
      </c>
      <c r="S31" s="349"/>
      <c r="T31" s="348" t="str">
        <f>IF(OR(U30=""),"",SUM(U30:U30)/SUM(T30:T30))</f>
        <v/>
      </c>
      <c r="U31" s="348"/>
      <c r="V31" s="137" t="s">
        <v>206</v>
      </c>
      <c r="W31" s="119"/>
    </row>
    <row r="32" spans="1:23" s="120" customFormat="1" ht="6" customHeight="1" x14ac:dyDescent="0.3">
      <c r="A32" s="367"/>
      <c r="B32" s="367"/>
      <c r="C32" s="367"/>
      <c r="D32" s="367"/>
      <c r="E32" s="367"/>
      <c r="F32" s="367"/>
      <c r="G32" s="367"/>
      <c r="H32" s="367"/>
      <c r="I32" s="367"/>
      <c r="J32" s="367"/>
      <c r="K32" s="367"/>
    </row>
    <row r="33" spans="1:26" s="2" customFormat="1" ht="19.95" customHeight="1" x14ac:dyDescent="0.3">
      <c r="A33" s="349" t="s">
        <v>214</v>
      </c>
      <c r="B33" s="349"/>
      <c r="C33" s="349"/>
      <c r="D33" s="349"/>
      <c r="E33" s="349"/>
      <c r="F33" s="349"/>
      <c r="G33" s="349"/>
      <c r="H33" s="348" t="str">
        <f>IF(OR(H27="",H31=""),"",+$H$27+$H$31)</f>
        <v/>
      </c>
      <c r="I33" s="348"/>
      <c r="J33" s="118">
        <f>SUM(J31,J27)</f>
        <v>200</v>
      </c>
      <c r="K33" s="539" t="s">
        <v>400</v>
      </c>
      <c r="L33" s="539"/>
      <c r="M33" s="540" t="str">
        <f>IF(OR(T27="",T31=""),"NON",IF(AND(T27&gt;=10,T31&gt;=10)=TRUE,"OUI","NON"))</f>
        <v>NON</v>
      </c>
      <c r="N33" s="540"/>
      <c r="O33" s="540"/>
      <c r="P33" s="540"/>
      <c r="Q33" s="349" t="s">
        <v>213</v>
      </c>
      <c r="R33" s="349"/>
      <c r="S33" s="349"/>
      <c r="T33" s="363" t="str">
        <f>IF(OR(T27="",T31=""),"",AVERAGE(T27,T31))</f>
        <v/>
      </c>
      <c r="U33" s="363"/>
      <c r="V33" s="364" t="s">
        <v>206</v>
      </c>
      <c r="W33" s="364"/>
    </row>
    <row r="34" spans="1:26" s="146" customFormat="1" ht="15" customHeight="1" x14ac:dyDescent="0.3">
      <c r="A34" s="126"/>
      <c r="B34" s="126"/>
      <c r="C34" s="126"/>
      <c r="D34" s="126"/>
      <c r="E34" s="126"/>
      <c r="F34" s="126"/>
      <c r="G34" s="126"/>
      <c r="H34" s="140"/>
      <c r="I34" s="140"/>
      <c r="J34" s="141"/>
      <c r="K34" s="142"/>
      <c r="L34" s="142"/>
      <c r="M34" s="143"/>
      <c r="N34" s="143"/>
      <c r="O34" s="143"/>
      <c r="P34" s="143"/>
      <c r="Q34" s="126"/>
      <c r="R34" s="126"/>
      <c r="S34" s="126"/>
      <c r="T34" s="144"/>
      <c r="U34" s="144"/>
      <c r="V34" s="145"/>
      <c r="W34" s="145"/>
    </row>
    <row r="35" spans="1:26" ht="16.2" customHeight="1" x14ac:dyDescent="0.3">
      <c r="A35" s="368" t="s">
        <v>276</v>
      </c>
      <c r="B35" s="368"/>
      <c r="C35" s="368"/>
      <c r="D35" s="368"/>
      <c r="E35" s="368"/>
      <c r="F35" s="368"/>
      <c r="G35" s="368"/>
      <c r="H35" s="368"/>
      <c r="I35" s="368"/>
      <c r="J35" s="368"/>
      <c r="K35" s="368"/>
      <c r="L35" s="368"/>
      <c r="M35" s="368"/>
      <c r="N35" s="368"/>
      <c r="O35" s="368"/>
      <c r="P35" s="368"/>
      <c r="Q35" s="368" t="s">
        <v>216</v>
      </c>
      <c r="R35" s="368"/>
      <c r="S35" s="368"/>
      <c r="T35" s="368"/>
      <c r="U35" s="368"/>
      <c r="V35" s="368"/>
      <c r="W35" s="368"/>
      <c r="Z35" t="s">
        <v>215</v>
      </c>
    </row>
    <row r="36" spans="1:26" ht="14.4" x14ac:dyDescent="0.3">
      <c r="A36" s="381" t="s">
        <v>277</v>
      </c>
      <c r="B36" s="381"/>
      <c r="C36" s="381"/>
      <c r="D36" s="381"/>
      <c r="E36" s="381"/>
      <c r="F36" s="381"/>
      <c r="G36" s="381"/>
      <c r="H36" s="381"/>
      <c r="I36" s="381"/>
      <c r="J36" s="381"/>
      <c r="K36" s="381"/>
      <c r="L36" s="381"/>
      <c r="M36" s="381"/>
      <c r="N36" s="381"/>
      <c r="O36" s="381"/>
      <c r="P36" s="188"/>
      <c r="Q36" s="374"/>
      <c r="R36" s="374"/>
      <c r="S36" s="374"/>
      <c r="T36" s="374"/>
      <c r="U36" s="374"/>
      <c r="V36" s="374"/>
      <c r="W36" s="374"/>
    </row>
    <row r="37" spans="1:26" ht="49.95" customHeight="1" x14ac:dyDescent="0.3">
      <c r="A37" s="362"/>
      <c r="B37" s="362"/>
      <c r="C37" s="362"/>
      <c r="D37" s="362"/>
      <c r="E37" s="362"/>
      <c r="F37" s="362"/>
      <c r="G37" s="362"/>
      <c r="H37" s="362"/>
      <c r="I37" s="362"/>
      <c r="J37" s="362"/>
      <c r="K37" s="362"/>
      <c r="L37" s="362"/>
      <c r="M37" s="362"/>
      <c r="N37" s="362"/>
      <c r="O37" s="362"/>
      <c r="P37" s="110"/>
      <c r="Q37" s="374"/>
      <c r="R37" s="374"/>
      <c r="S37" s="374"/>
      <c r="T37" s="374"/>
      <c r="U37" s="374"/>
      <c r="V37" s="374"/>
      <c r="W37" s="374"/>
    </row>
    <row r="38" spans="1:26" ht="10.050000000000001" customHeight="1" x14ac:dyDescent="0.3">
      <c r="A38" s="368"/>
      <c r="B38" s="368"/>
      <c r="C38" s="368"/>
      <c r="D38" s="368"/>
      <c r="E38" s="368"/>
      <c r="F38" s="368"/>
      <c r="G38" s="368"/>
      <c r="H38" s="368"/>
      <c r="I38" s="368"/>
      <c r="J38" s="368"/>
      <c r="K38" s="368"/>
      <c r="L38" s="368"/>
      <c r="M38" s="368"/>
      <c r="N38" s="368"/>
      <c r="O38" s="368"/>
      <c r="P38" s="368"/>
      <c r="Q38" s="368"/>
      <c r="R38" s="368"/>
      <c r="S38" s="368"/>
      <c r="T38" s="368"/>
      <c r="U38" s="368"/>
      <c r="V38" s="368"/>
      <c r="W38" s="368"/>
    </row>
    <row r="39" spans="1:26" ht="14.4" x14ac:dyDescent="0.3">
      <c r="A39" s="381" t="s">
        <v>331</v>
      </c>
      <c r="B39" s="381"/>
      <c r="C39" s="381"/>
      <c r="D39" s="381"/>
      <c r="E39" s="381"/>
      <c r="F39" s="381"/>
      <c r="G39" s="381"/>
      <c r="H39" s="381"/>
      <c r="I39" s="381"/>
      <c r="J39" s="381"/>
      <c r="K39" s="381"/>
      <c r="L39" s="381"/>
      <c r="M39" s="381"/>
      <c r="N39" s="381"/>
      <c r="O39" s="381"/>
      <c r="P39" s="188"/>
      <c r="Q39" s="374"/>
      <c r="R39" s="374"/>
      <c r="S39" s="374"/>
      <c r="T39" s="374"/>
      <c r="U39" s="374"/>
      <c r="V39" s="374"/>
      <c r="W39" s="374"/>
    </row>
    <row r="40" spans="1:26" ht="49.95" customHeight="1" x14ac:dyDescent="0.3">
      <c r="A40" s="362"/>
      <c r="B40" s="362"/>
      <c r="C40" s="362"/>
      <c r="D40" s="362"/>
      <c r="E40" s="362"/>
      <c r="F40" s="362"/>
      <c r="G40" s="362"/>
      <c r="H40" s="362"/>
      <c r="I40" s="362"/>
      <c r="J40" s="362"/>
      <c r="K40" s="362"/>
      <c r="L40" s="362"/>
      <c r="M40" s="362"/>
      <c r="N40" s="362"/>
      <c r="O40" s="362"/>
      <c r="P40" s="110"/>
      <c r="Q40" s="374"/>
      <c r="R40" s="374"/>
      <c r="S40" s="374"/>
      <c r="T40" s="374"/>
      <c r="U40" s="374"/>
      <c r="V40" s="374"/>
      <c r="W40" s="374"/>
    </row>
    <row r="41" spans="1:26" s="110" customFormat="1" ht="370.05" customHeight="1" x14ac:dyDescent="0.3">
      <c r="D41" s="138"/>
      <c r="E41" s="138"/>
      <c r="F41" s="138"/>
      <c r="G41" s="138"/>
      <c r="H41" s="138"/>
      <c r="I41" s="138"/>
      <c r="J41" s="138"/>
      <c r="K41" s="138"/>
      <c r="L41" s="138"/>
      <c r="M41" s="138"/>
      <c r="N41" s="138"/>
      <c r="O41" s="138"/>
      <c r="Q41" s="139"/>
      <c r="R41" s="139"/>
      <c r="S41" s="139"/>
      <c r="T41" s="139"/>
      <c r="U41" s="139"/>
      <c r="V41" s="139"/>
      <c r="W41" s="139"/>
    </row>
    <row r="42" spans="1:26" s="1" customFormat="1" ht="13.8" x14ac:dyDescent="0.3">
      <c r="N42" s="106"/>
      <c r="O42" s="106"/>
      <c r="P42" s="106"/>
      <c r="Q42" s="106"/>
      <c r="R42" s="106"/>
      <c r="S42" s="106"/>
      <c r="T42" s="106"/>
      <c r="U42" s="106"/>
      <c r="V42" s="106"/>
      <c r="Y42" s="105"/>
      <c r="Z42" s="105"/>
    </row>
    <row r="43" spans="1:26" s="1" customFormat="1" ht="15" customHeight="1" x14ac:dyDescent="0.3">
      <c r="M43" s="339"/>
      <c r="N43" s="106"/>
      <c r="O43" s="106"/>
      <c r="P43" s="106"/>
      <c r="Q43" s="106"/>
      <c r="R43" s="106"/>
      <c r="S43" s="106"/>
      <c r="T43" s="106"/>
      <c r="U43" s="106"/>
      <c r="V43" s="106"/>
      <c r="Y43" s="336"/>
      <c r="Z43" s="105"/>
    </row>
    <row r="44" spans="1:26" s="1" customFormat="1" ht="13.8" x14ac:dyDescent="0.3">
      <c r="M44" s="339"/>
      <c r="N44" s="106"/>
      <c r="O44" s="106"/>
      <c r="P44" s="106"/>
      <c r="Q44" s="106"/>
      <c r="R44" s="106"/>
      <c r="S44" s="106"/>
      <c r="T44" s="106"/>
      <c r="U44" s="106"/>
      <c r="V44" s="106"/>
      <c r="Y44" s="336"/>
      <c r="Z44" s="105"/>
    </row>
    <row r="45" spans="1:26" s="1" customFormat="1" ht="13.8" x14ac:dyDescent="0.3">
      <c r="N45" s="106"/>
      <c r="O45" s="106"/>
      <c r="P45" s="106"/>
      <c r="Q45" s="106"/>
      <c r="R45" s="106"/>
      <c r="S45" s="106"/>
      <c r="T45" s="106"/>
      <c r="U45" s="106"/>
      <c r="V45" s="106"/>
      <c r="Y45" s="105"/>
      <c r="Z45" s="105"/>
    </row>
    <row r="46" spans="1:26" s="1" customFormat="1" ht="13.8" x14ac:dyDescent="0.3">
      <c r="N46" s="106"/>
      <c r="O46" s="106"/>
      <c r="P46" s="106"/>
      <c r="Q46" s="106"/>
      <c r="R46" s="106"/>
      <c r="S46" s="106"/>
      <c r="T46" s="106"/>
      <c r="U46" s="106"/>
      <c r="V46" s="106"/>
    </row>
    <row r="47" spans="1:26" s="107" customFormat="1" ht="30" customHeight="1" x14ac:dyDescent="0.3">
      <c r="A47" s="498" t="s">
        <v>180</v>
      </c>
      <c r="B47" s="498"/>
      <c r="C47" s="498"/>
      <c r="D47" s="498"/>
      <c r="E47" s="498"/>
      <c r="F47" s="498"/>
      <c r="G47" s="498"/>
      <c r="H47" s="498"/>
      <c r="I47" s="498"/>
      <c r="J47" s="498"/>
      <c r="K47" s="498"/>
      <c r="L47" s="498"/>
      <c r="M47" s="498"/>
      <c r="N47" s="498"/>
      <c r="O47" s="498"/>
      <c r="P47" s="498"/>
      <c r="Q47" s="498"/>
      <c r="R47" s="498"/>
      <c r="S47" s="498"/>
      <c r="T47" s="498"/>
      <c r="U47" s="498"/>
      <c r="V47" s="498"/>
      <c r="W47" s="498"/>
    </row>
    <row r="48" spans="1:26" s="109" customFormat="1" ht="4.95" customHeight="1" x14ac:dyDescent="0.3">
      <c r="A48" s="108"/>
      <c r="B48" s="108"/>
      <c r="C48" s="108"/>
      <c r="D48" s="108"/>
      <c r="E48" s="108"/>
      <c r="F48" s="108"/>
      <c r="G48" s="108"/>
      <c r="H48" s="108"/>
      <c r="I48" s="108"/>
      <c r="J48" s="108"/>
      <c r="K48" s="108"/>
      <c r="L48" s="108"/>
      <c r="M48" s="108"/>
      <c r="N48" s="108"/>
      <c r="O48" s="108"/>
      <c r="P48" s="108"/>
      <c r="Q48" s="108"/>
      <c r="R48" s="108"/>
      <c r="S48" s="108"/>
      <c r="T48" s="108"/>
      <c r="U48" s="108"/>
      <c r="V48" s="108"/>
      <c r="W48" s="108"/>
    </row>
    <row r="49" spans="1:23" ht="12" customHeight="1" x14ac:dyDescent="0.3">
      <c r="A49" s="131"/>
      <c r="B49" s="338" t="s">
        <v>181</v>
      </c>
      <c r="C49" s="338"/>
      <c r="D49" s="338"/>
      <c r="E49" s="338"/>
      <c r="F49" s="338"/>
      <c r="G49" s="338"/>
      <c r="H49" s="338"/>
      <c r="I49" s="338"/>
      <c r="J49" s="338"/>
      <c r="K49" s="338"/>
      <c r="L49" s="338"/>
      <c r="M49" s="338"/>
      <c r="N49" s="338"/>
      <c r="O49" s="338"/>
      <c r="P49" s="338"/>
      <c r="Q49" s="338"/>
      <c r="R49" s="338"/>
      <c r="S49" s="338"/>
      <c r="T49" s="338"/>
      <c r="U49" s="338"/>
      <c r="V49" s="338"/>
    </row>
    <row r="50" spans="1:23" ht="12" customHeight="1" x14ac:dyDescent="0.3">
      <c r="A50" s="131"/>
      <c r="B50" s="338" t="s">
        <v>182</v>
      </c>
      <c r="C50" s="338"/>
      <c r="D50" s="338"/>
      <c r="E50" s="338"/>
      <c r="F50" s="338"/>
      <c r="G50" s="338"/>
      <c r="H50" s="338"/>
      <c r="I50" s="338"/>
      <c r="J50" s="338"/>
      <c r="K50" s="338"/>
      <c r="L50" s="338"/>
      <c r="M50" s="338"/>
      <c r="N50" s="338"/>
      <c r="O50" s="338"/>
      <c r="P50" s="338"/>
      <c r="Q50" s="338"/>
      <c r="R50" s="338"/>
      <c r="S50" s="338"/>
      <c r="T50" s="338"/>
      <c r="U50" s="338"/>
      <c r="V50" s="338"/>
      <c r="W50" s="338"/>
    </row>
    <row r="51" spans="1:23" ht="12" customHeight="1" x14ac:dyDescent="0.3">
      <c r="A51" s="131"/>
      <c r="B51" s="338" t="s">
        <v>183</v>
      </c>
      <c r="C51" s="338"/>
      <c r="D51" s="338"/>
      <c r="E51" s="338"/>
      <c r="F51" s="338"/>
      <c r="G51" s="338"/>
      <c r="H51" s="338"/>
      <c r="I51" s="338"/>
      <c r="J51" s="338"/>
      <c r="K51" s="338"/>
      <c r="L51" s="338"/>
      <c r="M51" s="338"/>
      <c r="N51" s="338"/>
      <c r="O51" s="338"/>
      <c r="P51" s="338"/>
      <c r="Q51" s="338"/>
      <c r="R51" s="338"/>
      <c r="S51" s="338"/>
      <c r="T51" s="338"/>
      <c r="U51" s="338"/>
      <c r="V51" s="338"/>
    </row>
    <row r="52" spans="1:23" ht="12" customHeight="1" x14ac:dyDescent="0.3">
      <c r="A52" s="131"/>
    </row>
    <row r="53" spans="1:23" ht="13.95" customHeight="1" x14ac:dyDescent="0.3">
      <c r="A53" s="541" t="s">
        <v>184</v>
      </c>
      <c r="B53" s="541"/>
      <c r="C53" s="541"/>
      <c r="D53" s="541"/>
      <c r="E53" s="541"/>
      <c r="F53" s="541"/>
      <c r="G53" s="541"/>
      <c r="H53" s="541"/>
      <c r="I53" s="541"/>
      <c r="J53" s="541"/>
      <c r="K53" s="541"/>
      <c r="L53" s="541"/>
      <c r="M53" s="541"/>
      <c r="N53" s="541"/>
      <c r="O53" s="541"/>
      <c r="P53" s="541"/>
      <c r="Q53" s="541"/>
      <c r="R53" s="541"/>
      <c r="S53" s="541"/>
      <c r="T53" s="541"/>
      <c r="U53" s="541"/>
      <c r="V53" s="541"/>
      <c r="W53" s="541"/>
    </row>
    <row r="54" spans="1:23" ht="6" customHeight="1" x14ac:dyDescent="0.3">
      <c r="A54" s="132"/>
      <c r="B54" s="132"/>
      <c r="C54" s="132"/>
      <c r="D54" s="132"/>
      <c r="E54" s="132"/>
      <c r="F54" s="132"/>
      <c r="G54" s="132"/>
      <c r="H54" s="132"/>
      <c r="I54" s="132"/>
      <c r="J54" s="132"/>
      <c r="K54" s="132"/>
    </row>
    <row r="55" spans="1:23" ht="18" customHeight="1" x14ac:dyDescent="0.3">
      <c r="A55" s="341" t="s">
        <v>332</v>
      </c>
      <c r="B55" s="341"/>
      <c r="C55" s="341"/>
      <c r="D55" s="341"/>
      <c r="E55" s="341"/>
      <c r="F55" s="341"/>
      <c r="G55" s="341"/>
      <c r="H55" s="341"/>
      <c r="I55" s="341"/>
      <c r="J55" s="341"/>
      <c r="K55" s="341"/>
      <c r="L55" s="341"/>
      <c r="M55" s="341"/>
      <c r="N55" s="341"/>
      <c r="O55" s="341"/>
      <c r="P55" s="341"/>
      <c r="Q55" s="341"/>
      <c r="R55" s="341"/>
      <c r="S55" s="341"/>
      <c r="T55" s="341"/>
      <c r="U55" s="341"/>
      <c r="V55" s="341"/>
      <c r="W55" s="341"/>
    </row>
    <row r="56" spans="1:23" ht="12" customHeight="1" x14ac:dyDescent="0.3">
      <c r="A56" s="334" t="s">
        <v>186</v>
      </c>
      <c r="B56" s="334"/>
      <c r="C56" s="334"/>
      <c r="D56" s="334"/>
      <c r="E56" s="334"/>
      <c r="F56" s="334"/>
      <c r="G56" s="334"/>
      <c r="H56" s="334"/>
      <c r="I56" s="334"/>
      <c r="J56" s="334"/>
      <c r="K56" s="334"/>
      <c r="L56" s="334"/>
      <c r="M56" s="334"/>
      <c r="N56" s="334"/>
      <c r="O56" s="334"/>
      <c r="P56" s="334"/>
      <c r="Q56" s="334"/>
      <c r="R56" s="334"/>
      <c r="S56" s="334"/>
      <c r="T56" s="334"/>
      <c r="U56" s="334"/>
      <c r="V56" s="334"/>
      <c r="W56" s="334"/>
    </row>
    <row r="57" spans="1:23" ht="12" customHeight="1" x14ac:dyDescent="0.3">
      <c r="A57" s="133"/>
    </row>
    <row r="58" spans="1:23" ht="29.55" customHeight="1" x14ac:dyDescent="0.3">
      <c r="A58" s="134"/>
      <c r="B58" s="335" t="s">
        <v>334</v>
      </c>
      <c r="C58" s="335"/>
      <c r="D58" s="335"/>
      <c r="E58" s="335"/>
      <c r="F58" s="335"/>
      <c r="G58" s="335"/>
      <c r="H58" s="335"/>
      <c r="I58" s="335"/>
      <c r="J58" s="335"/>
      <c r="K58" s="335"/>
      <c r="L58" s="335"/>
      <c r="M58" s="335"/>
      <c r="N58" s="335"/>
      <c r="O58" s="335"/>
      <c r="P58" s="335"/>
      <c r="Q58" s="335"/>
      <c r="R58" s="335"/>
      <c r="S58" s="335"/>
      <c r="T58" s="335"/>
      <c r="U58" s="335"/>
      <c r="V58" s="335"/>
    </row>
    <row r="59" spans="1:23" ht="6" customHeight="1" x14ac:dyDescent="0.3">
      <c r="A59" s="135"/>
      <c r="B59" s="135"/>
    </row>
    <row r="60" spans="1:23" ht="25.05" customHeight="1" x14ac:dyDescent="0.3">
      <c r="A60" s="134"/>
      <c r="B60" s="335" t="s">
        <v>335</v>
      </c>
      <c r="C60" s="335"/>
      <c r="D60" s="335"/>
      <c r="E60" s="335"/>
      <c r="F60" s="335"/>
      <c r="G60" s="335"/>
      <c r="H60" s="335"/>
      <c r="I60" s="335"/>
      <c r="J60" s="335"/>
      <c r="K60" s="335"/>
      <c r="L60" s="335"/>
      <c r="M60" s="335"/>
      <c r="N60" s="335"/>
      <c r="O60" s="335"/>
      <c r="P60" s="335"/>
      <c r="Q60" s="335"/>
      <c r="R60" s="335"/>
      <c r="S60" s="335"/>
      <c r="T60" s="335"/>
      <c r="U60" s="335"/>
      <c r="V60" s="335"/>
    </row>
    <row r="61" spans="1:23" ht="25.05" customHeight="1" x14ac:dyDescent="0.3">
      <c r="A61" s="134"/>
      <c r="B61" s="335" t="s">
        <v>279</v>
      </c>
      <c r="C61" s="335"/>
      <c r="D61" s="335"/>
      <c r="E61" s="335"/>
      <c r="F61" s="335"/>
      <c r="G61" s="335"/>
      <c r="H61" s="335"/>
      <c r="I61" s="335"/>
      <c r="J61" s="335"/>
      <c r="K61" s="335"/>
      <c r="L61" s="335"/>
      <c r="M61" s="335"/>
      <c r="N61" s="335"/>
      <c r="O61" s="335"/>
      <c r="P61" s="335"/>
      <c r="Q61" s="335"/>
      <c r="R61" s="335"/>
      <c r="S61" s="335"/>
      <c r="T61" s="335"/>
      <c r="U61" s="335"/>
      <c r="V61" s="335"/>
      <c r="W61" s="335"/>
    </row>
    <row r="62" spans="1:23" ht="6" customHeight="1" x14ac:dyDescent="0.3">
      <c r="A62" s="133"/>
      <c r="B62" s="133"/>
    </row>
    <row r="63" spans="1:23" ht="12" customHeight="1" x14ac:dyDescent="0.3">
      <c r="A63" s="134"/>
      <c r="B63" s="335"/>
      <c r="C63" s="335"/>
      <c r="D63" s="335"/>
      <c r="E63" s="335"/>
      <c r="F63" s="335"/>
      <c r="G63" s="335"/>
      <c r="H63" s="335"/>
      <c r="I63" s="335"/>
      <c r="J63" s="335"/>
      <c r="K63" s="335"/>
      <c r="L63" s="335"/>
      <c r="M63" s="335"/>
      <c r="N63" s="335"/>
      <c r="O63" s="335"/>
      <c r="P63" s="335"/>
      <c r="Q63" s="335"/>
      <c r="R63" s="335"/>
      <c r="S63" s="335"/>
      <c r="T63" s="335"/>
      <c r="U63" s="335"/>
      <c r="V63" s="335"/>
    </row>
  </sheetData>
  <sheetProtection selectLockedCells="1"/>
  <protectedRanges>
    <protectedRange sqref="B37 B40:B41 R24:R26 R30" name="Plage1"/>
  </protectedRanges>
  <mergeCells count="98">
    <mergeCell ref="B58:V58"/>
    <mergeCell ref="B60:V60"/>
    <mergeCell ref="B61:W61"/>
    <mergeCell ref="B63:V63"/>
    <mergeCell ref="B49:V49"/>
    <mergeCell ref="B50:W50"/>
    <mergeCell ref="B51:V51"/>
    <mergeCell ref="A53:W53"/>
    <mergeCell ref="A55:W55"/>
    <mergeCell ref="A56:W56"/>
    <mergeCell ref="M43:M44"/>
    <mergeCell ref="Y43:Y44"/>
    <mergeCell ref="A47:W47"/>
    <mergeCell ref="A38:P38"/>
    <mergeCell ref="Q38:W38"/>
    <mergeCell ref="A39:O39"/>
    <mergeCell ref="Q39:W40"/>
    <mergeCell ref="A40:O40"/>
    <mergeCell ref="V33:W33"/>
    <mergeCell ref="A35:P35"/>
    <mergeCell ref="Q35:W35"/>
    <mergeCell ref="A36:O36"/>
    <mergeCell ref="Q36:W37"/>
    <mergeCell ref="A37:O37"/>
    <mergeCell ref="A33:G33"/>
    <mergeCell ref="H33:I33"/>
    <mergeCell ref="K33:L33"/>
    <mergeCell ref="M33:P33"/>
    <mergeCell ref="Q33:S33"/>
    <mergeCell ref="T33:U33"/>
    <mergeCell ref="A32:K32"/>
    <mergeCell ref="A29:Q29"/>
    <mergeCell ref="R29:S29"/>
    <mergeCell ref="U29:W29"/>
    <mergeCell ref="A30:Q30"/>
    <mergeCell ref="R30:S30"/>
    <mergeCell ref="U30:W30"/>
    <mergeCell ref="A31:G31"/>
    <mergeCell ref="H31:I31"/>
    <mergeCell ref="K31:Q31"/>
    <mergeCell ref="R31:S31"/>
    <mergeCell ref="T31:U31"/>
    <mergeCell ref="A27:G27"/>
    <mergeCell ref="H27:I27"/>
    <mergeCell ref="K27:Q27"/>
    <mergeCell ref="R27:S27"/>
    <mergeCell ref="T27:U27"/>
    <mergeCell ref="A25:Q25"/>
    <mergeCell ref="R25:S25"/>
    <mergeCell ref="U25:W25"/>
    <mergeCell ref="A26:Q26"/>
    <mergeCell ref="R26:S26"/>
    <mergeCell ref="U26:W26"/>
    <mergeCell ref="A23:Q23"/>
    <mergeCell ref="R23:S23"/>
    <mergeCell ref="U23:W23"/>
    <mergeCell ref="A24:Q24"/>
    <mergeCell ref="R24:S24"/>
    <mergeCell ref="U24:W24"/>
    <mergeCell ref="Q18:V18"/>
    <mergeCell ref="B19:C19"/>
    <mergeCell ref="D19:G19"/>
    <mergeCell ref="Q19:V19"/>
    <mergeCell ref="B20:C20"/>
    <mergeCell ref="D20:M20"/>
    <mergeCell ref="Q20:V20"/>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B12:G12"/>
    <mergeCell ref="Q12:V12"/>
    <mergeCell ref="M2:M3"/>
    <mergeCell ref="Y2:Y3"/>
    <mergeCell ref="A6:W6"/>
    <mergeCell ref="A8:C8"/>
    <mergeCell ref="D8:G8"/>
    <mergeCell ref="H8:J8"/>
    <mergeCell ref="K8:V8"/>
    <mergeCell ref="A10:B10"/>
    <mergeCell ref="C10:J10"/>
    <mergeCell ref="K10:L10"/>
    <mergeCell ref="N10:P10"/>
    <mergeCell ref="Q10:V10"/>
  </mergeCells>
  <conditionalFormatting sqref="M33:P34">
    <cfRule type="cellIs" dxfId="1" priority="1" operator="equal">
      <formula>"NON"</formula>
    </cfRule>
  </conditionalFormatting>
  <hyperlinks>
    <hyperlink ref="Y2" location="GENERAL!A15" display="retour GENERAL" xr:uid="{00000000-0004-0000-0C00-000000000000}"/>
    <hyperlink ref="Y2:Y3" location="GENERAL!A35" display="retour vers GENERAL" xr:uid="{00000000-0004-0000-0C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6321"/>
    <pageSetUpPr fitToPage="1"/>
  </sheetPr>
  <dimension ref="A1:Z71"/>
  <sheetViews>
    <sheetView showGridLines="0" zoomScale="85" zoomScaleNormal="85" zoomScalePageLayoutView="85" workbookViewId="0">
      <selection activeCell="F3" sqref="F3"/>
    </sheetView>
  </sheetViews>
  <sheetFormatPr baseColWidth="10" defaultRowHeight="12" customHeight="1" x14ac:dyDescent="0.3"/>
  <cols>
    <col min="1" max="1" width="3" customWidth="1"/>
    <col min="2" max="13" width="5.6640625" customWidth="1"/>
    <col min="14" max="14" width="1.6640625" customWidth="1"/>
    <col min="15" max="15" width="2.6640625" customWidth="1"/>
    <col min="16" max="16" width="1.6640625" customWidth="1"/>
    <col min="17" max="22" width="5.6640625" customWidth="1"/>
    <col min="23" max="24" width="1.6640625" customWidth="1"/>
    <col min="25" max="256" width="10.77734375"/>
    <col min="257" max="257" width="11.33203125" customWidth="1"/>
    <col min="258" max="259" width="6" customWidth="1"/>
    <col min="260" max="260" width="4.6640625" customWidth="1"/>
    <col min="261" max="261" width="7.6640625" customWidth="1"/>
    <col min="262" max="263" width="11.33203125" customWidth="1"/>
    <col min="264" max="264" width="12.44140625" customWidth="1"/>
    <col min="265" max="267" width="11.33203125" customWidth="1"/>
    <col min="268" max="512" width="10.77734375"/>
    <col min="513" max="513" width="11.33203125" customWidth="1"/>
    <col min="514" max="515" width="6" customWidth="1"/>
    <col min="516" max="516" width="4.6640625" customWidth="1"/>
    <col min="517" max="517" width="7.6640625" customWidth="1"/>
    <col min="518" max="519" width="11.33203125" customWidth="1"/>
    <col min="520" max="520" width="12.44140625" customWidth="1"/>
    <col min="521" max="523" width="11.33203125" customWidth="1"/>
    <col min="524" max="768" width="10.77734375"/>
    <col min="769" max="769" width="11.33203125" customWidth="1"/>
    <col min="770" max="771" width="6" customWidth="1"/>
    <col min="772" max="772" width="4.6640625" customWidth="1"/>
    <col min="773" max="773" width="7.6640625" customWidth="1"/>
    <col min="774" max="775" width="11.33203125" customWidth="1"/>
    <col min="776" max="776" width="12.44140625" customWidth="1"/>
    <col min="777" max="779" width="11.33203125" customWidth="1"/>
    <col min="780" max="1024" width="10.77734375"/>
    <col min="1025" max="1025" width="11.33203125" customWidth="1"/>
    <col min="1026" max="1027" width="6" customWidth="1"/>
    <col min="1028" max="1028" width="4.6640625" customWidth="1"/>
    <col min="1029" max="1029" width="7.6640625" customWidth="1"/>
    <col min="1030" max="1031" width="11.33203125" customWidth="1"/>
    <col min="1032" max="1032" width="12.44140625" customWidth="1"/>
    <col min="1033" max="1035" width="11.33203125" customWidth="1"/>
    <col min="1036" max="1280" width="10.77734375"/>
    <col min="1281" max="1281" width="11.33203125" customWidth="1"/>
    <col min="1282" max="1283" width="6" customWidth="1"/>
    <col min="1284" max="1284" width="4.6640625" customWidth="1"/>
    <col min="1285" max="1285" width="7.6640625" customWidth="1"/>
    <col min="1286" max="1287" width="11.33203125" customWidth="1"/>
    <col min="1288" max="1288" width="12.44140625" customWidth="1"/>
    <col min="1289" max="1291" width="11.33203125" customWidth="1"/>
    <col min="1292" max="1536" width="10.77734375"/>
    <col min="1537" max="1537" width="11.33203125" customWidth="1"/>
    <col min="1538" max="1539" width="6" customWidth="1"/>
    <col min="1540" max="1540" width="4.6640625" customWidth="1"/>
    <col min="1541" max="1541" width="7.6640625" customWidth="1"/>
    <col min="1542" max="1543" width="11.33203125" customWidth="1"/>
    <col min="1544" max="1544" width="12.44140625" customWidth="1"/>
    <col min="1545" max="1547" width="11.33203125" customWidth="1"/>
    <col min="1548" max="1792" width="10.77734375"/>
    <col min="1793" max="1793" width="11.33203125" customWidth="1"/>
    <col min="1794" max="1795" width="6" customWidth="1"/>
    <col min="1796" max="1796" width="4.6640625" customWidth="1"/>
    <col min="1797" max="1797" width="7.6640625" customWidth="1"/>
    <col min="1798" max="1799" width="11.33203125" customWidth="1"/>
    <col min="1800" max="1800" width="12.44140625" customWidth="1"/>
    <col min="1801" max="1803" width="11.33203125" customWidth="1"/>
    <col min="1804" max="2048" width="10.77734375"/>
    <col min="2049" max="2049" width="11.33203125" customWidth="1"/>
    <col min="2050" max="2051" width="6" customWidth="1"/>
    <col min="2052" max="2052" width="4.6640625" customWidth="1"/>
    <col min="2053" max="2053" width="7.6640625" customWidth="1"/>
    <col min="2054" max="2055" width="11.33203125" customWidth="1"/>
    <col min="2056" max="2056" width="12.44140625" customWidth="1"/>
    <col min="2057" max="2059" width="11.33203125" customWidth="1"/>
    <col min="2060" max="2304" width="10.77734375"/>
    <col min="2305" max="2305" width="11.33203125" customWidth="1"/>
    <col min="2306" max="2307" width="6" customWidth="1"/>
    <col min="2308" max="2308" width="4.6640625" customWidth="1"/>
    <col min="2309" max="2309" width="7.6640625" customWidth="1"/>
    <col min="2310" max="2311" width="11.33203125" customWidth="1"/>
    <col min="2312" max="2312" width="12.44140625" customWidth="1"/>
    <col min="2313" max="2315" width="11.33203125" customWidth="1"/>
    <col min="2316" max="2560" width="10.77734375"/>
    <col min="2561" max="2561" width="11.33203125" customWidth="1"/>
    <col min="2562" max="2563" width="6" customWidth="1"/>
    <col min="2564" max="2564" width="4.6640625" customWidth="1"/>
    <col min="2565" max="2565" width="7.6640625" customWidth="1"/>
    <col min="2566" max="2567" width="11.33203125" customWidth="1"/>
    <col min="2568" max="2568" width="12.44140625" customWidth="1"/>
    <col min="2569" max="2571" width="11.33203125" customWidth="1"/>
    <col min="2572" max="2816" width="10.77734375"/>
    <col min="2817" max="2817" width="11.33203125" customWidth="1"/>
    <col min="2818" max="2819" width="6" customWidth="1"/>
    <col min="2820" max="2820" width="4.6640625" customWidth="1"/>
    <col min="2821" max="2821" width="7.6640625" customWidth="1"/>
    <col min="2822" max="2823" width="11.33203125" customWidth="1"/>
    <col min="2824" max="2824" width="12.44140625" customWidth="1"/>
    <col min="2825" max="2827" width="11.33203125" customWidth="1"/>
    <col min="2828" max="3072" width="10.77734375"/>
    <col min="3073" max="3073" width="11.33203125" customWidth="1"/>
    <col min="3074" max="3075" width="6" customWidth="1"/>
    <col min="3076" max="3076" width="4.6640625" customWidth="1"/>
    <col min="3077" max="3077" width="7.6640625" customWidth="1"/>
    <col min="3078" max="3079" width="11.33203125" customWidth="1"/>
    <col min="3080" max="3080" width="12.44140625" customWidth="1"/>
    <col min="3081" max="3083" width="11.33203125" customWidth="1"/>
    <col min="3084" max="3328" width="10.77734375"/>
    <col min="3329" max="3329" width="11.33203125" customWidth="1"/>
    <col min="3330" max="3331" width="6" customWidth="1"/>
    <col min="3332" max="3332" width="4.6640625" customWidth="1"/>
    <col min="3333" max="3333" width="7.6640625" customWidth="1"/>
    <col min="3334" max="3335" width="11.33203125" customWidth="1"/>
    <col min="3336" max="3336" width="12.44140625" customWidth="1"/>
    <col min="3337" max="3339" width="11.33203125" customWidth="1"/>
    <col min="3340" max="3584" width="10.77734375"/>
    <col min="3585" max="3585" width="11.33203125" customWidth="1"/>
    <col min="3586" max="3587" width="6" customWidth="1"/>
    <col min="3588" max="3588" width="4.6640625" customWidth="1"/>
    <col min="3589" max="3589" width="7.6640625" customWidth="1"/>
    <col min="3590" max="3591" width="11.33203125" customWidth="1"/>
    <col min="3592" max="3592" width="12.44140625" customWidth="1"/>
    <col min="3593" max="3595" width="11.33203125" customWidth="1"/>
    <col min="3596" max="3840" width="10.77734375"/>
    <col min="3841" max="3841" width="11.33203125" customWidth="1"/>
    <col min="3842" max="3843" width="6" customWidth="1"/>
    <col min="3844" max="3844" width="4.6640625" customWidth="1"/>
    <col min="3845" max="3845" width="7.6640625" customWidth="1"/>
    <col min="3846" max="3847" width="11.33203125" customWidth="1"/>
    <col min="3848" max="3848" width="12.44140625" customWidth="1"/>
    <col min="3849" max="3851" width="11.33203125" customWidth="1"/>
    <col min="3852" max="4096" width="10.77734375"/>
    <col min="4097" max="4097" width="11.33203125" customWidth="1"/>
    <col min="4098" max="4099" width="6" customWidth="1"/>
    <col min="4100" max="4100" width="4.6640625" customWidth="1"/>
    <col min="4101" max="4101" width="7.6640625" customWidth="1"/>
    <col min="4102" max="4103" width="11.33203125" customWidth="1"/>
    <col min="4104" max="4104" width="12.44140625" customWidth="1"/>
    <col min="4105" max="4107" width="11.33203125" customWidth="1"/>
    <col min="4108" max="4352" width="10.77734375"/>
    <col min="4353" max="4353" width="11.33203125" customWidth="1"/>
    <col min="4354" max="4355" width="6" customWidth="1"/>
    <col min="4356" max="4356" width="4.6640625" customWidth="1"/>
    <col min="4357" max="4357" width="7.6640625" customWidth="1"/>
    <col min="4358" max="4359" width="11.33203125" customWidth="1"/>
    <col min="4360" max="4360" width="12.44140625" customWidth="1"/>
    <col min="4361" max="4363" width="11.33203125" customWidth="1"/>
    <col min="4364" max="4608" width="10.77734375"/>
    <col min="4609" max="4609" width="11.33203125" customWidth="1"/>
    <col min="4610" max="4611" width="6" customWidth="1"/>
    <col min="4612" max="4612" width="4.6640625" customWidth="1"/>
    <col min="4613" max="4613" width="7.6640625" customWidth="1"/>
    <col min="4614" max="4615" width="11.33203125" customWidth="1"/>
    <col min="4616" max="4616" width="12.44140625" customWidth="1"/>
    <col min="4617" max="4619" width="11.33203125" customWidth="1"/>
    <col min="4620" max="4864" width="10.77734375"/>
    <col min="4865" max="4865" width="11.33203125" customWidth="1"/>
    <col min="4866" max="4867" width="6" customWidth="1"/>
    <col min="4868" max="4868" width="4.6640625" customWidth="1"/>
    <col min="4869" max="4869" width="7.6640625" customWidth="1"/>
    <col min="4870" max="4871" width="11.33203125" customWidth="1"/>
    <col min="4872" max="4872" width="12.44140625" customWidth="1"/>
    <col min="4873" max="4875" width="11.33203125" customWidth="1"/>
    <col min="4876" max="5120" width="10.77734375"/>
    <col min="5121" max="5121" width="11.33203125" customWidth="1"/>
    <col min="5122" max="5123" width="6" customWidth="1"/>
    <col min="5124" max="5124" width="4.6640625" customWidth="1"/>
    <col min="5125" max="5125" width="7.6640625" customWidth="1"/>
    <col min="5126" max="5127" width="11.33203125" customWidth="1"/>
    <col min="5128" max="5128" width="12.44140625" customWidth="1"/>
    <col min="5129" max="5131" width="11.33203125" customWidth="1"/>
    <col min="5132" max="5376" width="10.77734375"/>
    <col min="5377" max="5377" width="11.33203125" customWidth="1"/>
    <col min="5378" max="5379" width="6" customWidth="1"/>
    <col min="5380" max="5380" width="4.6640625" customWidth="1"/>
    <col min="5381" max="5381" width="7.6640625" customWidth="1"/>
    <col min="5382" max="5383" width="11.33203125" customWidth="1"/>
    <col min="5384" max="5384" width="12.44140625" customWidth="1"/>
    <col min="5385" max="5387" width="11.33203125" customWidth="1"/>
    <col min="5388" max="5632" width="10.77734375"/>
    <col min="5633" max="5633" width="11.33203125" customWidth="1"/>
    <col min="5634" max="5635" width="6" customWidth="1"/>
    <col min="5636" max="5636" width="4.6640625" customWidth="1"/>
    <col min="5637" max="5637" width="7.6640625" customWidth="1"/>
    <col min="5638" max="5639" width="11.33203125" customWidth="1"/>
    <col min="5640" max="5640" width="12.44140625" customWidth="1"/>
    <col min="5641" max="5643" width="11.33203125" customWidth="1"/>
    <col min="5644" max="5888" width="10.77734375"/>
    <col min="5889" max="5889" width="11.33203125" customWidth="1"/>
    <col min="5890" max="5891" width="6" customWidth="1"/>
    <col min="5892" max="5892" width="4.6640625" customWidth="1"/>
    <col min="5893" max="5893" width="7.6640625" customWidth="1"/>
    <col min="5894" max="5895" width="11.33203125" customWidth="1"/>
    <col min="5896" max="5896" width="12.44140625" customWidth="1"/>
    <col min="5897" max="5899" width="11.33203125" customWidth="1"/>
    <col min="5900" max="6144" width="10.77734375"/>
    <col min="6145" max="6145" width="11.33203125" customWidth="1"/>
    <col min="6146" max="6147" width="6" customWidth="1"/>
    <col min="6148" max="6148" width="4.6640625" customWidth="1"/>
    <col min="6149" max="6149" width="7.6640625" customWidth="1"/>
    <col min="6150" max="6151" width="11.33203125" customWidth="1"/>
    <col min="6152" max="6152" width="12.44140625" customWidth="1"/>
    <col min="6153" max="6155" width="11.33203125" customWidth="1"/>
    <col min="6156" max="6400" width="10.77734375"/>
    <col min="6401" max="6401" width="11.33203125" customWidth="1"/>
    <col min="6402" max="6403" width="6" customWidth="1"/>
    <col min="6404" max="6404" width="4.6640625" customWidth="1"/>
    <col min="6405" max="6405" width="7.6640625" customWidth="1"/>
    <col min="6406" max="6407" width="11.33203125" customWidth="1"/>
    <col min="6408" max="6408" width="12.44140625" customWidth="1"/>
    <col min="6409" max="6411" width="11.33203125" customWidth="1"/>
    <col min="6412" max="6656" width="10.77734375"/>
    <col min="6657" max="6657" width="11.33203125" customWidth="1"/>
    <col min="6658" max="6659" width="6" customWidth="1"/>
    <col min="6660" max="6660" width="4.6640625" customWidth="1"/>
    <col min="6661" max="6661" width="7.6640625" customWidth="1"/>
    <col min="6662" max="6663" width="11.33203125" customWidth="1"/>
    <col min="6664" max="6664" width="12.44140625" customWidth="1"/>
    <col min="6665" max="6667" width="11.33203125" customWidth="1"/>
    <col min="6668" max="6912" width="10.77734375"/>
    <col min="6913" max="6913" width="11.33203125" customWidth="1"/>
    <col min="6914" max="6915" width="6" customWidth="1"/>
    <col min="6916" max="6916" width="4.6640625" customWidth="1"/>
    <col min="6917" max="6917" width="7.6640625" customWidth="1"/>
    <col min="6918" max="6919" width="11.33203125" customWidth="1"/>
    <col min="6920" max="6920" width="12.44140625" customWidth="1"/>
    <col min="6921" max="6923" width="11.33203125" customWidth="1"/>
    <col min="6924" max="7168" width="10.77734375"/>
    <col min="7169" max="7169" width="11.33203125" customWidth="1"/>
    <col min="7170" max="7171" width="6" customWidth="1"/>
    <col min="7172" max="7172" width="4.6640625" customWidth="1"/>
    <col min="7173" max="7173" width="7.6640625" customWidth="1"/>
    <col min="7174" max="7175" width="11.33203125" customWidth="1"/>
    <col min="7176" max="7176" width="12.44140625" customWidth="1"/>
    <col min="7177" max="7179" width="11.33203125" customWidth="1"/>
    <col min="7180" max="7424" width="10.77734375"/>
    <col min="7425" max="7425" width="11.33203125" customWidth="1"/>
    <col min="7426" max="7427" width="6" customWidth="1"/>
    <col min="7428" max="7428" width="4.6640625" customWidth="1"/>
    <col min="7429" max="7429" width="7.6640625" customWidth="1"/>
    <col min="7430" max="7431" width="11.33203125" customWidth="1"/>
    <col min="7432" max="7432" width="12.44140625" customWidth="1"/>
    <col min="7433" max="7435" width="11.33203125" customWidth="1"/>
    <col min="7436" max="7680" width="10.77734375"/>
    <col min="7681" max="7681" width="11.33203125" customWidth="1"/>
    <col min="7682" max="7683" width="6" customWidth="1"/>
    <col min="7684" max="7684" width="4.6640625" customWidth="1"/>
    <col min="7685" max="7685" width="7.6640625" customWidth="1"/>
    <col min="7686" max="7687" width="11.33203125" customWidth="1"/>
    <col min="7688" max="7688" width="12.44140625" customWidth="1"/>
    <col min="7689" max="7691" width="11.33203125" customWidth="1"/>
    <col min="7692" max="7936" width="10.77734375"/>
    <col min="7937" max="7937" width="11.33203125" customWidth="1"/>
    <col min="7938" max="7939" width="6" customWidth="1"/>
    <col min="7940" max="7940" width="4.6640625" customWidth="1"/>
    <col min="7941" max="7941" width="7.6640625" customWidth="1"/>
    <col min="7942" max="7943" width="11.33203125" customWidth="1"/>
    <col min="7944" max="7944" width="12.44140625" customWidth="1"/>
    <col min="7945" max="7947" width="11.33203125" customWidth="1"/>
    <col min="7948" max="8192" width="10.77734375"/>
    <col min="8193" max="8193" width="11.33203125" customWidth="1"/>
    <col min="8194" max="8195" width="6" customWidth="1"/>
    <col min="8196" max="8196" width="4.6640625" customWidth="1"/>
    <col min="8197" max="8197" width="7.6640625" customWidth="1"/>
    <col min="8198" max="8199" width="11.33203125" customWidth="1"/>
    <col min="8200" max="8200" width="12.44140625" customWidth="1"/>
    <col min="8201" max="8203" width="11.33203125" customWidth="1"/>
    <col min="8204" max="8448" width="10.77734375"/>
    <col min="8449" max="8449" width="11.33203125" customWidth="1"/>
    <col min="8450" max="8451" width="6" customWidth="1"/>
    <col min="8452" max="8452" width="4.6640625" customWidth="1"/>
    <col min="8453" max="8453" width="7.6640625" customWidth="1"/>
    <col min="8454" max="8455" width="11.33203125" customWidth="1"/>
    <col min="8456" max="8456" width="12.44140625" customWidth="1"/>
    <col min="8457" max="8459" width="11.33203125" customWidth="1"/>
    <col min="8460" max="8704" width="10.77734375"/>
    <col min="8705" max="8705" width="11.33203125" customWidth="1"/>
    <col min="8706" max="8707" width="6" customWidth="1"/>
    <col min="8708" max="8708" width="4.6640625" customWidth="1"/>
    <col min="8709" max="8709" width="7.6640625" customWidth="1"/>
    <col min="8710" max="8711" width="11.33203125" customWidth="1"/>
    <col min="8712" max="8712" width="12.44140625" customWidth="1"/>
    <col min="8713" max="8715" width="11.33203125" customWidth="1"/>
    <col min="8716" max="8960" width="10.77734375"/>
    <col min="8961" max="8961" width="11.33203125" customWidth="1"/>
    <col min="8962" max="8963" width="6" customWidth="1"/>
    <col min="8964" max="8964" width="4.6640625" customWidth="1"/>
    <col min="8965" max="8965" width="7.6640625" customWidth="1"/>
    <col min="8966" max="8967" width="11.33203125" customWidth="1"/>
    <col min="8968" max="8968" width="12.44140625" customWidth="1"/>
    <col min="8969" max="8971" width="11.33203125" customWidth="1"/>
    <col min="8972" max="9216" width="10.77734375"/>
    <col min="9217" max="9217" width="11.33203125" customWidth="1"/>
    <col min="9218" max="9219" width="6" customWidth="1"/>
    <col min="9220" max="9220" width="4.6640625" customWidth="1"/>
    <col min="9221" max="9221" width="7.6640625" customWidth="1"/>
    <col min="9222" max="9223" width="11.33203125" customWidth="1"/>
    <col min="9224" max="9224" width="12.44140625" customWidth="1"/>
    <col min="9225" max="9227" width="11.33203125" customWidth="1"/>
    <col min="9228" max="9472" width="10.77734375"/>
    <col min="9473" max="9473" width="11.33203125" customWidth="1"/>
    <col min="9474" max="9475" width="6" customWidth="1"/>
    <col min="9476" max="9476" width="4.6640625" customWidth="1"/>
    <col min="9477" max="9477" width="7.6640625" customWidth="1"/>
    <col min="9478" max="9479" width="11.33203125" customWidth="1"/>
    <col min="9480" max="9480" width="12.44140625" customWidth="1"/>
    <col min="9481" max="9483" width="11.33203125" customWidth="1"/>
    <col min="9484" max="9728" width="10.77734375"/>
    <col min="9729" max="9729" width="11.33203125" customWidth="1"/>
    <col min="9730" max="9731" width="6" customWidth="1"/>
    <col min="9732" max="9732" width="4.6640625" customWidth="1"/>
    <col min="9733" max="9733" width="7.6640625" customWidth="1"/>
    <col min="9734" max="9735" width="11.33203125" customWidth="1"/>
    <col min="9736" max="9736" width="12.44140625" customWidth="1"/>
    <col min="9737" max="9739" width="11.33203125" customWidth="1"/>
    <col min="9740" max="9984" width="10.77734375"/>
    <col min="9985" max="9985" width="11.33203125" customWidth="1"/>
    <col min="9986" max="9987" width="6" customWidth="1"/>
    <col min="9988" max="9988" width="4.6640625" customWidth="1"/>
    <col min="9989" max="9989" width="7.6640625" customWidth="1"/>
    <col min="9990" max="9991" width="11.33203125" customWidth="1"/>
    <col min="9992" max="9992" width="12.44140625" customWidth="1"/>
    <col min="9993" max="9995" width="11.33203125" customWidth="1"/>
    <col min="9996" max="10240" width="10.77734375"/>
    <col min="10241" max="10241" width="11.33203125" customWidth="1"/>
    <col min="10242" max="10243" width="6" customWidth="1"/>
    <col min="10244" max="10244" width="4.6640625" customWidth="1"/>
    <col min="10245" max="10245" width="7.6640625" customWidth="1"/>
    <col min="10246" max="10247" width="11.33203125" customWidth="1"/>
    <col min="10248" max="10248" width="12.44140625" customWidth="1"/>
    <col min="10249" max="10251" width="11.33203125" customWidth="1"/>
    <col min="10252" max="10496" width="10.77734375"/>
    <col min="10497" max="10497" width="11.33203125" customWidth="1"/>
    <col min="10498" max="10499" width="6" customWidth="1"/>
    <col min="10500" max="10500" width="4.6640625" customWidth="1"/>
    <col min="10501" max="10501" width="7.6640625" customWidth="1"/>
    <col min="10502" max="10503" width="11.33203125" customWidth="1"/>
    <col min="10504" max="10504" width="12.44140625" customWidth="1"/>
    <col min="10505" max="10507" width="11.33203125" customWidth="1"/>
    <col min="10508" max="10752" width="10.77734375"/>
    <col min="10753" max="10753" width="11.33203125" customWidth="1"/>
    <col min="10754" max="10755" width="6" customWidth="1"/>
    <col min="10756" max="10756" width="4.6640625" customWidth="1"/>
    <col min="10757" max="10757" width="7.6640625" customWidth="1"/>
    <col min="10758" max="10759" width="11.33203125" customWidth="1"/>
    <col min="10760" max="10760" width="12.44140625" customWidth="1"/>
    <col min="10761" max="10763" width="11.33203125" customWidth="1"/>
    <col min="10764" max="11008" width="10.77734375"/>
    <col min="11009" max="11009" width="11.33203125" customWidth="1"/>
    <col min="11010" max="11011" width="6" customWidth="1"/>
    <col min="11012" max="11012" width="4.6640625" customWidth="1"/>
    <col min="11013" max="11013" width="7.6640625" customWidth="1"/>
    <col min="11014" max="11015" width="11.33203125" customWidth="1"/>
    <col min="11016" max="11016" width="12.44140625" customWidth="1"/>
    <col min="11017" max="11019" width="11.33203125" customWidth="1"/>
    <col min="11020" max="11264" width="10.77734375"/>
    <col min="11265" max="11265" width="11.33203125" customWidth="1"/>
    <col min="11266" max="11267" width="6" customWidth="1"/>
    <col min="11268" max="11268" width="4.6640625" customWidth="1"/>
    <col min="11269" max="11269" width="7.6640625" customWidth="1"/>
    <col min="11270" max="11271" width="11.33203125" customWidth="1"/>
    <col min="11272" max="11272" width="12.44140625" customWidth="1"/>
    <col min="11273" max="11275" width="11.33203125" customWidth="1"/>
    <col min="11276" max="11520" width="10.77734375"/>
    <col min="11521" max="11521" width="11.33203125" customWidth="1"/>
    <col min="11522" max="11523" width="6" customWidth="1"/>
    <col min="11524" max="11524" width="4.6640625" customWidth="1"/>
    <col min="11525" max="11525" width="7.6640625" customWidth="1"/>
    <col min="11526" max="11527" width="11.33203125" customWidth="1"/>
    <col min="11528" max="11528" width="12.44140625" customWidth="1"/>
    <col min="11529" max="11531" width="11.33203125" customWidth="1"/>
    <col min="11532" max="11776" width="10.77734375"/>
    <col min="11777" max="11777" width="11.33203125" customWidth="1"/>
    <col min="11778" max="11779" width="6" customWidth="1"/>
    <col min="11780" max="11780" width="4.6640625" customWidth="1"/>
    <col min="11781" max="11781" width="7.6640625" customWidth="1"/>
    <col min="11782" max="11783" width="11.33203125" customWidth="1"/>
    <col min="11784" max="11784" width="12.44140625" customWidth="1"/>
    <col min="11785" max="11787" width="11.33203125" customWidth="1"/>
    <col min="11788" max="12032" width="10.77734375"/>
    <col min="12033" max="12033" width="11.33203125" customWidth="1"/>
    <col min="12034" max="12035" width="6" customWidth="1"/>
    <col min="12036" max="12036" width="4.6640625" customWidth="1"/>
    <col min="12037" max="12037" width="7.6640625" customWidth="1"/>
    <col min="12038" max="12039" width="11.33203125" customWidth="1"/>
    <col min="12040" max="12040" width="12.44140625" customWidth="1"/>
    <col min="12041" max="12043" width="11.33203125" customWidth="1"/>
    <col min="12044" max="12288" width="10.77734375"/>
    <col min="12289" max="12289" width="11.33203125" customWidth="1"/>
    <col min="12290" max="12291" width="6" customWidth="1"/>
    <col min="12292" max="12292" width="4.6640625" customWidth="1"/>
    <col min="12293" max="12293" width="7.6640625" customWidth="1"/>
    <col min="12294" max="12295" width="11.33203125" customWidth="1"/>
    <col min="12296" max="12296" width="12.44140625" customWidth="1"/>
    <col min="12297" max="12299" width="11.33203125" customWidth="1"/>
    <col min="12300" max="12544" width="10.77734375"/>
    <col min="12545" max="12545" width="11.33203125" customWidth="1"/>
    <col min="12546" max="12547" width="6" customWidth="1"/>
    <col min="12548" max="12548" width="4.6640625" customWidth="1"/>
    <col min="12549" max="12549" width="7.6640625" customWidth="1"/>
    <col min="12550" max="12551" width="11.33203125" customWidth="1"/>
    <col min="12552" max="12552" width="12.44140625" customWidth="1"/>
    <col min="12553" max="12555" width="11.33203125" customWidth="1"/>
    <col min="12556" max="12800" width="10.77734375"/>
    <col min="12801" max="12801" width="11.33203125" customWidth="1"/>
    <col min="12802" max="12803" width="6" customWidth="1"/>
    <col min="12804" max="12804" width="4.6640625" customWidth="1"/>
    <col min="12805" max="12805" width="7.6640625" customWidth="1"/>
    <col min="12806" max="12807" width="11.33203125" customWidth="1"/>
    <col min="12808" max="12808" width="12.44140625" customWidth="1"/>
    <col min="12809" max="12811" width="11.33203125" customWidth="1"/>
    <col min="12812" max="13056" width="10.77734375"/>
    <col min="13057" max="13057" width="11.33203125" customWidth="1"/>
    <col min="13058" max="13059" width="6" customWidth="1"/>
    <col min="13060" max="13060" width="4.6640625" customWidth="1"/>
    <col min="13061" max="13061" width="7.6640625" customWidth="1"/>
    <col min="13062" max="13063" width="11.33203125" customWidth="1"/>
    <col min="13064" max="13064" width="12.44140625" customWidth="1"/>
    <col min="13065" max="13067" width="11.33203125" customWidth="1"/>
    <col min="13068" max="13312" width="10.77734375"/>
    <col min="13313" max="13313" width="11.33203125" customWidth="1"/>
    <col min="13314" max="13315" width="6" customWidth="1"/>
    <col min="13316" max="13316" width="4.6640625" customWidth="1"/>
    <col min="13317" max="13317" width="7.6640625" customWidth="1"/>
    <col min="13318" max="13319" width="11.33203125" customWidth="1"/>
    <col min="13320" max="13320" width="12.44140625" customWidth="1"/>
    <col min="13321" max="13323" width="11.33203125" customWidth="1"/>
    <col min="13324" max="13568" width="10.77734375"/>
    <col min="13569" max="13569" width="11.33203125" customWidth="1"/>
    <col min="13570" max="13571" width="6" customWidth="1"/>
    <col min="13572" max="13572" width="4.6640625" customWidth="1"/>
    <col min="13573" max="13573" width="7.6640625" customWidth="1"/>
    <col min="13574" max="13575" width="11.33203125" customWidth="1"/>
    <col min="13576" max="13576" width="12.44140625" customWidth="1"/>
    <col min="13577" max="13579" width="11.33203125" customWidth="1"/>
    <col min="13580" max="13824" width="10.77734375"/>
    <col min="13825" max="13825" width="11.33203125" customWidth="1"/>
    <col min="13826" max="13827" width="6" customWidth="1"/>
    <col min="13828" max="13828" width="4.6640625" customWidth="1"/>
    <col min="13829" max="13829" width="7.6640625" customWidth="1"/>
    <col min="13830" max="13831" width="11.33203125" customWidth="1"/>
    <col min="13832" max="13832" width="12.44140625" customWidth="1"/>
    <col min="13833" max="13835" width="11.33203125" customWidth="1"/>
    <col min="13836" max="14080" width="10.77734375"/>
    <col min="14081" max="14081" width="11.33203125" customWidth="1"/>
    <col min="14082" max="14083" width="6" customWidth="1"/>
    <col min="14084" max="14084" width="4.6640625" customWidth="1"/>
    <col min="14085" max="14085" width="7.6640625" customWidth="1"/>
    <col min="14086" max="14087" width="11.33203125" customWidth="1"/>
    <col min="14088" max="14088" width="12.44140625" customWidth="1"/>
    <col min="14089" max="14091" width="11.33203125" customWidth="1"/>
    <col min="14092" max="14336" width="10.77734375"/>
    <col min="14337" max="14337" width="11.33203125" customWidth="1"/>
    <col min="14338" max="14339" width="6" customWidth="1"/>
    <col min="14340" max="14340" width="4.6640625" customWidth="1"/>
    <col min="14341" max="14341" width="7.6640625" customWidth="1"/>
    <col min="14342" max="14343" width="11.33203125" customWidth="1"/>
    <col min="14344" max="14344" width="12.44140625" customWidth="1"/>
    <col min="14345" max="14347" width="11.33203125" customWidth="1"/>
    <col min="14348" max="14592" width="10.77734375"/>
    <col min="14593" max="14593" width="11.33203125" customWidth="1"/>
    <col min="14594" max="14595" width="6" customWidth="1"/>
    <col min="14596" max="14596" width="4.6640625" customWidth="1"/>
    <col min="14597" max="14597" width="7.6640625" customWidth="1"/>
    <col min="14598" max="14599" width="11.33203125" customWidth="1"/>
    <col min="14600" max="14600" width="12.44140625" customWidth="1"/>
    <col min="14601" max="14603" width="11.33203125" customWidth="1"/>
    <col min="14604" max="14848" width="10.77734375"/>
    <col min="14849" max="14849" width="11.33203125" customWidth="1"/>
    <col min="14850" max="14851" width="6" customWidth="1"/>
    <col min="14852" max="14852" width="4.6640625" customWidth="1"/>
    <col min="14853" max="14853" width="7.6640625" customWidth="1"/>
    <col min="14854" max="14855" width="11.33203125" customWidth="1"/>
    <col min="14856" max="14856" width="12.44140625" customWidth="1"/>
    <col min="14857" max="14859" width="11.33203125" customWidth="1"/>
    <col min="14860" max="15104" width="10.77734375"/>
    <col min="15105" max="15105" width="11.33203125" customWidth="1"/>
    <col min="15106" max="15107" width="6" customWidth="1"/>
    <col min="15108" max="15108" width="4.6640625" customWidth="1"/>
    <col min="15109" max="15109" width="7.6640625" customWidth="1"/>
    <col min="15110" max="15111" width="11.33203125" customWidth="1"/>
    <col min="15112" max="15112" width="12.44140625" customWidth="1"/>
    <col min="15113" max="15115" width="11.33203125" customWidth="1"/>
    <col min="15116" max="15360" width="10.77734375"/>
    <col min="15361" max="15361" width="11.33203125" customWidth="1"/>
    <col min="15362" max="15363" width="6" customWidth="1"/>
    <col min="15364" max="15364" width="4.6640625" customWidth="1"/>
    <col min="15365" max="15365" width="7.6640625" customWidth="1"/>
    <col min="15366" max="15367" width="11.33203125" customWidth="1"/>
    <col min="15368" max="15368" width="12.44140625" customWidth="1"/>
    <col min="15369" max="15371" width="11.33203125" customWidth="1"/>
    <col min="15372" max="15616" width="10.77734375"/>
    <col min="15617" max="15617" width="11.33203125" customWidth="1"/>
    <col min="15618" max="15619" width="6" customWidth="1"/>
    <col min="15620" max="15620" width="4.6640625" customWidth="1"/>
    <col min="15621" max="15621" width="7.6640625" customWidth="1"/>
    <col min="15622" max="15623" width="11.33203125" customWidth="1"/>
    <col min="15624" max="15624" width="12.44140625" customWidth="1"/>
    <col min="15625" max="15627" width="11.33203125" customWidth="1"/>
    <col min="15628" max="15872" width="10.77734375"/>
    <col min="15873" max="15873" width="11.33203125" customWidth="1"/>
    <col min="15874" max="15875" width="6" customWidth="1"/>
    <col min="15876" max="15876" width="4.6640625" customWidth="1"/>
    <col min="15877" max="15877" width="7.6640625" customWidth="1"/>
    <col min="15878" max="15879" width="11.33203125" customWidth="1"/>
    <col min="15880" max="15880" width="12.44140625" customWidth="1"/>
    <col min="15881" max="15883" width="11.33203125" customWidth="1"/>
    <col min="15884" max="16128" width="10.77734375"/>
    <col min="16129" max="16129" width="11.33203125" customWidth="1"/>
    <col min="16130" max="16131" width="6" customWidth="1"/>
    <col min="16132" max="16132" width="4.6640625" customWidth="1"/>
    <col min="16133" max="16133" width="7.6640625" customWidth="1"/>
    <col min="16134" max="16135" width="11.33203125" customWidth="1"/>
    <col min="16136" max="16136" width="12.44140625" customWidth="1"/>
    <col min="16137" max="16139" width="11.33203125" customWidth="1"/>
    <col min="16140" max="16384" width="10.77734375"/>
  </cols>
  <sheetData>
    <row r="1" spans="1:25" s="1" customFormat="1" ht="13.8" x14ac:dyDescent="0.3">
      <c r="N1" s="106"/>
      <c r="O1" s="106"/>
      <c r="P1" s="106"/>
      <c r="Q1" s="106"/>
      <c r="R1" s="106"/>
      <c r="S1" s="106"/>
      <c r="T1" s="106"/>
      <c r="U1" s="106"/>
      <c r="V1" s="106"/>
    </row>
    <row r="2" spans="1:25" s="1" customFormat="1" ht="15" customHeight="1" x14ac:dyDescent="0.3">
      <c r="M2" s="339"/>
      <c r="N2" s="106"/>
      <c r="O2" s="106"/>
      <c r="P2" s="106"/>
      <c r="Q2" s="106"/>
      <c r="R2" s="106"/>
      <c r="S2" s="106"/>
      <c r="T2" s="106"/>
      <c r="U2" s="106"/>
      <c r="V2" s="106"/>
      <c r="Y2" s="483" t="s">
        <v>45</v>
      </c>
    </row>
    <row r="3" spans="1:25" s="1" customFormat="1" ht="13.8" x14ac:dyDescent="0.3">
      <c r="M3" s="339"/>
      <c r="N3" s="106"/>
      <c r="O3" s="106"/>
      <c r="P3" s="106"/>
      <c r="Q3" s="106"/>
      <c r="R3" s="106"/>
      <c r="S3" s="106"/>
      <c r="T3" s="106"/>
      <c r="U3" s="106"/>
      <c r="V3" s="106"/>
      <c r="Y3" s="483"/>
    </row>
    <row r="4" spans="1:25" s="1" customFormat="1" ht="13.8" x14ac:dyDescent="0.3">
      <c r="N4" s="106"/>
      <c r="O4" s="106"/>
      <c r="P4" s="106"/>
      <c r="Q4" s="106"/>
      <c r="R4" s="106"/>
      <c r="S4" s="106"/>
      <c r="T4" s="106"/>
      <c r="U4" s="106"/>
      <c r="V4" s="106"/>
    </row>
    <row r="5" spans="1:25" s="1" customFormat="1" ht="13.8" x14ac:dyDescent="0.3">
      <c r="N5" s="106"/>
      <c r="O5" s="106"/>
      <c r="P5" s="106"/>
      <c r="Q5" s="106"/>
      <c r="R5" s="106"/>
      <c r="S5" s="106"/>
      <c r="T5" s="106"/>
      <c r="U5" s="106"/>
      <c r="V5" s="106"/>
    </row>
    <row r="6" spans="1:25" s="107" customFormat="1" ht="45" customHeight="1" x14ac:dyDescent="0.3">
      <c r="A6" s="498" t="s">
        <v>339</v>
      </c>
      <c r="B6" s="498"/>
      <c r="C6" s="498"/>
      <c r="D6" s="498"/>
      <c r="E6" s="498"/>
      <c r="F6" s="498"/>
      <c r="G6" s="498"/>
      <c r="H6" s="498"/>
      <c r="I6" s="498"/>
      <c r="J6" s="498"/>
      <c r="K6" s="498"/>
      <c r="L6" s="498"/>
      <c r="M6" s="498"/>
      <c r="N6" s="498"/>
      <c r="O6" s="498"/>
      <c r="P6" s="498"/>
      <c r="Q6" s="498"/>
      <c r="R6" s="498"/>
      <c r="S6" s="498"/>
      <c r="T6" s="498"/>
      <c r="U6" s="498"/>
      <c r="V6" s="498"/>
      <c r="W6" s="498"/>
    </row>
    <row r="7" spans="1:25" s="109" customFormat="1" ht="4.95" customHeight="1" x14ac:dyDescent="0.3">
      <c r="A7" s="108"/>
      <c r="B7" s="108"/>
      <c r="C7" s="108"/>
      <c r="D7" s="108"/>
      <c r="E7" s="108"/>
      <c r="F7" s="108"/>
      <c r="G7" s="108"/>
      <c r="H7" s="108"/>
      <c r="I7" s="108"/>
      <c r="J7" s="108"/>
      <c r="K7" s="108"/>
      <c r="L7" s="108"/>
      <c r="M7" s="108"/>
      <c r="N7" s="108"/>
      <c r="O7" s="108"/>
      <c r="P7" s="108"/>
      <c r="Q7" s="108"/>
      <c r="R7" s="108"/>
      <c r="S7" s="108"/>
      <c r="T7" s="108"/>
      <c r="U7" s="108"/>
      <c r="V7" s="108"/>
      <c r="W7" s="108"/>
    </row>
    <row r="8" spans="1:25" ht="19.95" customHeight="1" x14ac:dyDescent="0.3">
      <c r="A8" s="532" t="s">
        <v>195</v>
      </c>
      <c r="B8" s="532"/>
      <c r="C8" s="532"/>
      <c r="D8" s="533"/>
      <c r="E8" s="533"/>
      <c r="F8" s="533"/>
      <c r="G8" s="533"/>
      <c r="H8" s="532" t="s">
        <v>196</v>
      </c>
      <c r="I8" s="532"/>
      <c r="J8" s="532"/>
      <c r="K8" s="533"/>
      <c r="L8" s="533"/>
      <c r="M8" s="533"/>
      <c r="N8" s="533"/>
      <c r="O8" s="533"/>
      <c r="P8" s="533"/>
      <c r="Q8" s="533"/>
      <c r="R8" s="533"/>
      <c r="S8" s="533"/>
      <c r="T8" s="533"/>
      <c r="U8" s="533"/>
      <c r="V8" s="533"/>
      <c r="W8" s="101"/>
    </row>
    <row r="9" spans="1:25" s="110" customFormat="1" ht="4.95" customHeight="1" x14ac:dyDescent="0.3">
      <c r="A9" s="102"/>
      <c r="B9" s="102"/>
      <c r="C9" s="102"/>
      <c r="D9" s="103"/>
      <c r="E9" s="103"/>
      <c r="F9" s="103"/>
      <c r="G9" s="103"/>
      <c r="H9" s="102"/>
      <c r="I9" s="102"/>
      <c r="J9" s="102"/>
      <c r="K9" s="103"/>
      <c r="L9" s="103"/>
      <c r="M9" s="103"/>
      <c r="N9" s="103"/>
      <c r="O9" s="103"/>
      <c r="P9" s="103"/>
      <c r="Q9" s="103"/>
      <c r="R9" s="103"/>
      <c r="S9" s="103"/>
      <c r="T9" s="103"/>
      <c r="U9" s="103"/>
      <c r="V9" s="103"/>
      <c r="W9" s="104"/>
    </row>
    <row r="10" spans="1:25" ht="19.95" customHeight="1" x14ac:dyDescent="0.3">
      <c r="A10" s="532" t="s">
        <v>143</v>
      </c>
      <c r="B10" s="532"/>
      <c r="C10" s="533"/>
      <c r="D10" s="533"/>
      <c r="E10" s="533"/>
      <c r="F10" s="533"/>
      <c r="G10" s="533"/>
      <c r="H10" s="533"/>
      <c r="I10" s="533"/>
      <c r="J10" s="533"/>
      <c r="K10" s="532" t="s">
        <v>199</v>
      </c>
      <c r="L10" s="532"/>
      <c r="M10" s="194"/>
      <c r="N10" s="534" t="s">
        <v>197</v>
      </c>
      <c r="O10" s="534"/>
      <c r="P10" s="534"/>
      <c r="Q10" s="535" t="s">
        <v>198</v>
      </c>
      <c r="R10" s="535"/>
      <c r="S10" s="535"/>
      <c r="T10" s="535"/>
      <c r="U10" s="535"/>
      <c r="V10" s="535"/>
      <c r="W10" s="101"/>
    </row>
    <row r="11" spans="1:25" ht="12.75" customHeight="1" x14ac:dyDescent="0.3">
      <c r="A11" s="187"/>
      <c r="B11" s="187"/>
      <c r="C11" s="187"/>
      <c r="D11" s="187"/>
      <c r="E11" s="187"/>
      <c r="F11" s="187"/>
      <c r="G11" s="187"/>
      <c r="H11" s="187"/>
      <c r="I11" s="187"/>
      <c r="J11" s="187"/>
      <c r="K11" s="187"/>
      <c r="L11" s="187"/>
      <c r="M11" s="187"/>
      <c r="N11" s="187"/>
      <c r="O11" s="187"/>
      <c r="P11" s="187"/>
      <c r="Q11" s="187"/>
      <c r="R11" s="187"/>
      <c r="S11" s="187"/>
      <c r="T11" s="187"/>
      <c r="U11" s="187"/>
      <c r="V11" s="187"/>
      <c r="W11" s="187"/>
    </row>
    <row r="12" spans="1:25" s="1" customFormat="1" ht="15" x14ac:dyDescent="0.3">
      <c r="A12" s="44"/>
      <c r="B12" s="300" t="s">
        <v>194</v>
      </c>
      <c r="C12" s="300"/>
      <c r="D12" s="300"/>
      <c r="E12" s="300"/>
      <c r="F12" s="300"/>
      <c r="G12" s="300"/>
      <c r="H12" s="193" t="s">
        <v>152</v>
      </c>
      <c r="I12" s="70" t="s">
        <v>74</v>
      </c>
      <c r="J12" s="193" t="s">
        <v>152</v>
      </c>
      <c r="K12" s="70" t="s">
        <v>75</v>
      </c>
      <c r="L12" s="68"/>
      <c r="M12" s="68"/>
      <c r="N12" s="43"/>
      <c r="O12" s="111"/>
      <c r="P12" s="44"/>
      <c r="Q12" s="300" t="s">
        <v>1</v>
      </c>
      <c r="R12" s="300"/>
      <c r="S12" s="300"/>
      <c r="T12" s="300"/>
      <c r="U12" s="300"/>
      <c r="V12" s="300"/>
      <c r="W12" s="40"/>
    </row>
    <row r="13" spans="1:25" s="1" customFormat="1" ht="19.95" customHeight="1" x14ac:dyDescent="0.3">
      <c r="A13" s="73"/>
      <c r="B13" s="313" t="s">
        <v>0</v>
      </c>
      <c r="C13" s="313"/>
      <c r="D13" s="327"/>
      <c r="E13" s="327"/>
      <c r="F13" s="327"/>
      <c r="G13" s="327"/>
      <c r="H13" s="313" t="s">
        <v>2</v>
      </c>
      <c r="I13" s="313"/>
      <c r="J13" s="327"/>
      <c r="K13" s="327"/>
      <c r="L13" s="327"/>
      <c r="M13" s="327"/>
      <c r="N13" s="112"/>
      <c r="O13" s="3"/>
      <c r="P13" s="73"/>
      <c r="Q13" s="183" t="s">
        <v>0</v>
      </c>
      <c r="R13" s="314"/>
      <c r="S13" s="314"/>
      <c r="T13" s="314"/>
      <c r="U13" s="314"/>
      <c r="V13" s="314"/>
      <c r="W13" s="62"/>
    </row>
    <row r="14" spans="1:25" s="1" customFormat="1" ht="19.95" customHeight="1" x14ac:dyDescent="0.3">
      <c r="A14" s="73"/>
      <c r="B14" s="313" t="s">
        <v>3</v>
      </c>
      <c r="C14" s="313"/>
      <c r="D14" s="327"/>
      <c r="E14" s="327"/>
      <c r="F14" s="327"/>
      <c r="G14" s="327"/>
      <c r="H14" s="313" t="s">
        <v>4</v>
      </c>
      <c r="I14" s="313"/>
      <c r="J14" s="313"/>
      <c r="K14" s="327"/>
      <c r="L14" s="327"/>
      <c r="M14" s="327"/>
      <c r="N14" s="112"/>
      <c r="O14" s="3"/>
      <c r="P14" s="73"/>
      <c r="Q14" s="327"/>
      <c r="R14" s="327"/>
      <c r="S14" s="327"/>
      <c r="T14" s="327"/>
      <c r="U14" s="327"/>
      <c r="V14" s="327"/>
      <c r="W14" s="62"/>
    </row>
    <row r="15" spans="1:25" s="1" customFormat="1" ht="13.8" x14ac:dyDescent="0.3">
      <c r="A15" s="73"/>
      <c r="B15" s="45"/>
      <c r="C15" s="45"/>
      <c r="D15" s="45"/>
      <c r="E15" s="45"/>
      <c r="F15" s="45"/>
      <c r="G15" s="45"/>
      <c r="H15" s="45"/>
      <c r="I15" s="45"/>
      <c r="J15" s="45"/>
      <c r="K15" s="45"/>
      <c r="L15" s="45"/>
      <c r="M15" s="45"/>
      <c r="N15" s="62"/>
      <c r="P15" s="73"/>
      <c r="Q15" s="45"/>
      <c r="R15" s="45"/>
      <c r="S15" s="45"/>
      <c r="T15" s="45"/>
      <c r="U15" s="45"/>
      <c r="V15" s="45"/>
      <c r="W15" s="62"/>
    </row>
    <row r="16" spans="1:25" s="1" customFormat="1" ht="19.95" customHeight="1" x14ac:dyDescent="0.3">
      <c r="A16" s="73"/>
      <c r="B16" s="313" t="s">
        <v>5</v>
      </c>
      <c r="C16" s="313"/>
      <c r="D16" s="327"/>
      <c r="E16" s="327"/>
      <c r="F16" s="327"/>
      <c r="G16" s="327"/>
      <c r="H16" s="327"/>
      <c r="I16" s="327"/>
      <c r="J16" s="327"/>
      <c r="K16" s="327"/>
      <c r="L16" s="327"/>
      <c r="M16" s="327"/>
      <c r="N16" s="112"/>
      <c r="O16" s="3"/>
      <c r="P16" s="73"/>
      <c r="Q16" s="329" t="s">
        <v>10</v>
      </c>
      <c r="R16" s="329"/>
      <c r="S16" s="327"/>
      <c r="T16" s="327"/>
      <c r="U16" s="327"/>
      <c r="V16" s="327"/>
      <c r="W16" s="62"/>
    </row>
    <row r="17" spans="1:23" s="4" customFormat="1" ht="19.95" customHeight="1" x14ac:dyDescent="0.3">
      <c r="A17" s="113"/>
      <c r="B17" s="313" t="s">
        <v>6</v>
      </c>
      <c r="C17" s="313"/>
      <c r="D17" s="327"/>
      <c r="E17" s="327"/>
      <c r="F17" s="327"/>
      <c r="G17" s="183" t="s">
        <v>7</v>
      </c>
      <c r="H17" s="327"/>
      <c r="I17" s="327"/>
      <c r="J17" s="327"/>
      <c r="K17" s="327"/>
      <c r="L17" s="327"/>
      <c r="M17" s="327"/>
      <c r="N17" s="114"/>
      <c r="O17" s="6"/>
      <c r="P17" s="113"/>
      <c r="Q17" s="360"/>
      <c r="R17" s="360"/>
      <c r="S17" s="360"/>
      <c r="T17" s="360"/>
      <c r="U17" s="360"/>
      <c r="V17" s="360"/>
      <c r="W17" s="115"/>
    </row>
    <row r="18" spans="1:23" s="1" customFormat="1" ht="13.8" x14ac:dyDescent="0.3">
      <c r="A18" s="73"/>
      <c r="B18" s="45"/>
      <c r="C18" s="45"/>
      <c r="D18" s="45"/>
      <c r="E18" s="45"/>
      <c r="F18" s="45"/>
      <c r="G18" s="45"/>
      <c r="H18" s="45"/>
      <c r="I18" s="45"/>
      <c r="J18" s="45"/>
      <c r="K18" s="45"/>
      <c r="L18" s="45"/>
      <c r="M18" s="45"/>
      <c r="N18" s="62"/>
      <c r="P18" s="73"/>
      <c r="Q18" s="361" t="s">
        <v>11</v>
      </c>
      <c r="R18" s="361"/>
      <c r="S18" s="361"/>
      <c r="T18" s="361"/>
      <c r="U18" s="361"/>
      <c r="V18" s="361"/>
      <c r="W18" s="62"/>
    </row>
    <row r="19" spans="1:23" s="1" customFormat="1" ht="19.95" customHeight="1" x14ac:dyDescent="0.3">
      <c r="A19" s="73"/>
      <c r="B19" s="313" t="s">
        <v>8</v>
      </c>
      <c r="C19" s="313"/>
      <c r="D19" s="327"/>
      <c r="E19" s="327"/>
      <c r="F19" s="327"/>
      <c r="G19" s="327"/>
      <c r="H19" s="45"/>
      <c r="I19" s="45"/>
      <c r="J19" s="45"/>
      <c r="K19" s="45"/>
      <c r="L19" s="45"/>
      <c r="M19" s="45"/>
      <c r="N19" s="62"/>
      <c r="P19" s="73"/>
      <c r="Q19" s="327"/>
      <c r="R19" s="327"/>
      <c r="S19" s="327"/>
      <c r="T19" s="327"/>
      <c r="U19" s="327"/>
      <c r="V19" s="327"/>
      <c r="W19" s="62"/>
    </row>
    <row r="20" spans="1:23" s="1" customFormat="1" ht="19.95" customHeight="1" x14ac:dyDescent="0.3">
      <c r="A20" s="73"/>
      <c r="B20" s="329" t="s">
        <v>9</v>
      </c>
      <c r="C20" s="329"/>
      <c r="D20" s="327"/>
      <c r="E20" s="327"/>
      <c r="F20" s="327"/>
      <c r="G20" s="327"/>
      <c r="H20" s="327"/>
      <c r="I20" s="327"/>
      <c r="J20" s="327"/>
      <c r="K20" s="327"/>
      <c r="L20" s="327"/>
      <c r="M20" s="327"/>
      <c r="N20" s="112"/>
      <c r="O20" s="3"/>
      <c r="P20" s="73"/>
      <c r="Q20" s="327"/>
      <c r="R20" s="327"/>
      <c r="S20" s="327"/>
      <c r="T20" s="327"/>
      <c r="U20" s="327"/>
      <c r="V20" s="327"/>
      <c r="W20" s="62"/>
    </row>
    <row r="21" spans="1:23" s="1" customFormat="1" ht="13.8" x14ac:dyDescent="0.3">
      <c r="A21" s="49"/>
      <c r="B21" s="116"/>
      <c r="C21" s="116"/>
      <c r="D21" s="116"/>
      <c r="E21" s="116"/>
      <c r="F21" s="116"/>
      <c r="G21" s="116"/>
      <c r="H21" s="116"/>
      <c r="I21" s="116"/>
      <c r="J21" s="116"/>
      <c r="K21" s="116"/>
      <c r="L21" s="116"/>
      <c r="M21" s="116"/>
      <c r="N21" s="50"/>
      <c r="P21" s="49"/>
      <c r="Q21" s="116"/>
      <c r="R21" s="116"/>
      <c r="S21" s="116"/>
      <c r="T21" s="116"/>
      <c r="U21" s="116"/>
      <c r="V21" s="116"/>
      <c r="W21" s="50"/>
    </row>
    <row r="23" spans="1:23" s="2" customFormat="1" ht="16.95" customHeight="1" x14ac:dyDescent="0.3">
      <c r="A23" s="387" t="s">
        <v>321</v>
      </c>
      <c r="B23" s="387"/>
      <c r="C23" s="387"/>
      <c r="D23" s="387"/>
      <c r="E23" s="387"/>
      <c r="F23" s="387"/>
      <c r="G23" s="387"/>
      <c r="H23" s="387"/>
      <c r="I23" s="387"/>
      <c r="J23" s="387"/>
      <c r="K23" s="387"/>
      <c r="L23" s="387"/>
      <c r="M23" s="387"/>
      <c r="N23" s="387"/>
      <c r="O23" s="387"/>
      <c r="P23" s="387"/>
      <c r="Q23" s="387"/>
      <c r="R23" s="356" t="s">
        <v>193</v>
      </c>
      <c r="S23" s="356"/>
      <c r="T23" s="186" t="s">
        <v>155</v>
      </c>
      <c r="U23" s="356" t="s">
        <v>156</v>
      </c>
      <c r="V23" s="356"/>
      <c r="W23" s="356"/>
    </row>
    <row r="24" spans="1:23" s="2" customFormat="1" ht="15" customHeight="1" x14ac:dyDescent="0.3">
      <c r="A24" s="536" t="s">
        <v>341</v>
      </c>
      <c r="B24" s="536"/>
      <c r="C24" s="536"/>
      <c r="D24" s="536"/>
      <c r="E24" s="536"/>
      <c r="F24" s="536"/>
      <c r="G24" s="536"/>
      <c r="H24" s="536"/>
      <c r="I24" s="536"/>
      <c r="J24" s="536"/>
      <c r="K24" s="536"/>
      <c r="L24" s="536"/>
      <c r="M24" s="536"/>
      <c r="N24" s="536"/>
      <c r="O24" s="536"/>
      <c r="P24" s="536"/>
      <c r="Q24" s="536"/>
      <c r="R24" s="537"/>
      <c r="S24" s="537"/>
      <c r="T24" s="195">
        <v>2</v>
      </c>
      <c r="U24" s="538" t="str">
        <f>IF(R24="","",+R24*T24)</f>
        <v/>
      </c>
      <c r="V24" s="538"/>
      <c r="W24" s="538"/>
    </row>
    <row r="25" spans="1:23" s="2" customFormat="1" ht="15" customHeight="1" x14ac:dyDescent="0.3">
      <c r="A25" s="536" t="s">
        <v>342</v>
      </c>
      <c r="B25" s="536"/>
      <c r="C25" s="536"/>
      <c r="D25" s="536"/>
      <c r="E25" s="536"/>
      <c r="F25" s="536"/>
      <c r="G25" s="536"/>
      <c r="H25" s="536"/>
      <c r="I25" s="536"/>
      <c r="J25" s="536"/>
      <c r="K25" s="536"/>
      <c r="L25" s="536"/>
      <c r="M25" s="536"/>
      <c r="N25" s="536"/>
      <c r="O25" s="536"/>
      <c r="P25" s="536"/>
      <c r="Q25" s="536"/>
      <c r="R25" s="537"/>
      <c r="S25" s="537"/>
      <c r="T25" s="195">
        <v>2</v>
      </c>
      <c r="U25" s="538" t="str">
        <f>IF(R25="","",+R25*T25)</f>
        <v/>
      </c>
      <c r="V25" s="538"/>
      <c r="W25" s="538"/>
    </row>
    <row r="26" spans="1:23" s="2" customFormat="1" ht="15" customHeight="1" x14ac:dyDescent="0.3">
      <c r="A26" s="536" t="s">
        <v>343</v>
      </c>
      <c r="B26" s="536"/>
      <c r="C26" s="536"/>
      <c r="D26" s="536"/>
      <c r="E26" s="536"/>
      <c r="F26" s="536"/>
      <c r="G26" s="536"/>
      <c r="H26" s="536"/>
      <c r="I26" s="536"/>
      <c r="J26" s="536"/>
      <c r="K26" s="536"/>
      <c r="L26" s="536"/>
      <c r="M26" s="536"/>
      <c r="N26" s="536"/>
      <c r="O26" s="536"/>
      <c r="P26" s="536"/>
      <c r="Q26" s="536"/>
      <c r="R26" s="537"/>
      <c r="S26" s="537"/>
      <c r="T26" s="195">
        <v>1</v>
      </c>
      <c r="U26" s="538" t="str">
        <f>IF(R26="","",+R26*T26)</f>
        <v/>
      </c>
      <c r="V26" s="538"/>
      <c r="W26" s="538"/>
    </row>
    <row r="27" spans="1:23" s="2" customFormat="1" ht="15" customHeight="1" x14ac:dyDescent="0.3">
      <c r="A27" s="536" t="s">
        <v>344</v>
      </c>
      <c r="B27" s="536"/>
      <c r="C27" s="536"/>
      <c r="D27" s="536"/>
      <c r="E27" s="536"/>
      <c r="F27" s="536"/>
      <c r="G27" s="536"/>
      <c r="H27" s="536"/>
      <c r="I27" s="536"/>
      <c r="J27" s="536"/>
      <c r="K27" s="536"/>
      <c r="L27" s="536"/>
      <c r="M27" s="536"/>
      <c r="N27" s="536"/>
      <c r="O27" s="536"/>
      <c r="P27" s="536"/>
      <c r="Q27" s="536"/>
      <c r="R27" s="537"/>
      <c r="S27" s="537"/>
      <c r="T27" s="195">
        <v>2</v>
      </c>
      <c r="U27" s="538" t="str">
        <f>IF(R27="","",+R27*T27)</f>
        <v/>
      </c>
      <c r="V27" s="538"/>
      <c r="W27" s="538"/>
    </row>
    <row r="28" spans="1:23" s="2" customFormat="1" ht="15" customHeight="1" x14ac:dyDescent="0.3">
      <c r="A28" s="536" t="s">
        <v>345</v>
      </c>
      <c r="B28" s="536"/>
      <c r="C28" s="536"/>
      <c r="D28" s="536"/>
      <c r="E28" s="536"/>
      <c r="F28" s="536"/>
      <c r="G28" s="536"/>
      <c r="H28" s="536"/>
      <c r="I28" s="536"/>
      <c r="J28" s="536"/>
      <c r="K28" s="536"/>
      <c r="L28" s="536"/>
      <c r="M28" s="536"/>
      <c r="N28" s="536"/>
      <c r="O28" s="536"/>
      <c r="P28" s="536"/>
      <c r="Q28" s="536"/>
      <c r="R28" s="537"/>
      <c r="S28" s="537"/>
      <c r="T28" s="195">
        <v>1</v>
      </c>
      <c r="U28" s="538" t="str">
        <f>IF(R28="","",+R28*T28)</f>
        <v/>
      </c>
      <c r="V28" s="538"/>
      <c r="W28" s="538"/>
    </row>
    <row r="29" spans="1:23" s="120" customFormat="1" ht="15" customHeight="1" x14ac:dyDescent="0.3">
      <c r="A29" s="349" t="s">
        <v>204</v>
      </c>
      <c r="B29" s="349"/>
      <c r="C29" s="349"/>
      <c r="D29" s="349"/>
      <c r="E29" s="349"/>
      <c r="F29" s="349"/>
      <c r="G29" s="349"/>
      <c r="H29" s="348" t="str">
        <f>IF(T29="","",SUM(U24:U28))</f>
        <v/>
      </c>
      <c r="I29" s="348"/>
      <c r="J29" s="118">
        <f>SUM(T24:T28)*20</f>
        <v>160</v>
      </c>
      <c r="K29" s="346"/>
      <c r="L29" s="346"/>
      <c r="M29" s="346"/>
      <c r="N29" s="346"/>
      <c r="O29" s="346"/>
      <c r="P29" s="346"/>
      <c r="Q29" s="346"/>
      <c r="R29" s="349" t="s">
        <v>205</v>
      </c>
      <c r="S29" s="349"/>
      <c r="T29" s="348" t="str">
        <f>IF(OR(U24="",U25="",U26="",U27="",U28=""),"",SUM(U24:U28)/SUM(T24:T28))</f>
        <v/>
      </c>
      <c r="U29" s="348"/>
      <c r="V29" s="137" t="s">
        <v>206</v>
      </c>
      <c r="W29" s="119"/>
    </row>
    <row r="30" spans="1:23" s="124" customFormat="1" ht="4.95" customHeight="1" x14ac:dyDescent="0.3">
      <c r="A30" s="121"/>
      <c r="B30" s="121"/>
      <c r="C30" s="121"/>
      <c r="D30" s="122"/>
      <c r="E30" s="123"/>
      <c r="I30" s="121"/>
      <c r="T30" s="125"/>
      <c r="U30" s="125"/>
    </row>
    <row r="31" spans="1:23" s="2" customFormat="1" ht="16.95" customHeight="1" x14ac:dyDescent="0.3">
      <c r="A31" s="387" t="s">
        <v>336</v>
      </c>
      <c r="B31" s="387"/>
      <c r="C31" s="387"/>
      <c r="D31" s="387"/>
      <c r="E31" s="387"/>
      <c r="F31" s="387"/>
      <c r="G31" s="387"/>
      <c r="H31" s="387"/>
      <c r="I31" s="387"/>
      <c r="J31" s="387"/>
      <c r="K31" s="387"/>
      <c r="L31" s="387"/>
      <c r="M31" s="387"/>
      <c r="N31" s="387"/>
      <c r="O31" s="387"/>
      <c r="P31" s="387"/>
      <c r="Q31" s="387"/>
      <c r="R31" s="356" t="s">
        <v>193</v>
      </c>
      <c r="S31" s="356"/>
      <c r="T31" s="186" t="s">
        <v>155</v>
      </c>
      <c r="U31" s="356" t="s">
        <v>156</v>
      </c>
      <c r="V31" s="356"/>
      <c r="W31" s="356"/>
    </row>
    <row r="32" spans="1:23" s="2" customFormat="1" ht="15" customHeight="1" x14ac:dyDescent="0.3">
      <c r="A32" s="536" t="s">
        <v>346</v>
      </c>
      <c r="B32" s="536"/>
      <c r="C32" s="536"/>
      <c r="D32" s="536"/>
      <c r="E32" s="536"/>
      <c r="F32" s="536"/>
      <c r="G32" s="536"/>
      <c r="H32" s="536"/>
      <c r="I32" s="536"/>
      <c r="J32" s="536"/>
      <c r="K32" s="536"/>
      <c r="L32" s="536"/>
      <c r="M32" s="536"/>
      <c r="N32" s="536"/>
      <c r="O32" s="536"/>
      <c r="P32" s="536"/>
      <c r="Q32" s="536"/>
      <c r="R32" s="537"/>
      <c r="S32" s="537"/>
      <c r="T32" s="195">
        <v>2</v>
      </c>
      <c r="U32" s="538" t="str">
        <f>IF(R32="","",+R32*T32)</f>
        <v/>
      </c>
      <c r="V32" s="538"/>
      <c r="W32" s="538"/>
    </row>
    <row r="33" spans="1:26" s="2" customFormat="1" ht="15" customHeight="1" x14ac:dyDescent="0.3">
      <c r="A33" s="536" t="s">
        <v>347</v>
      </c>
      <c r="B33" s="536"/>
      <c r="C33" s="536"/>
      <c r="D33" s="536"/>
      <c r="E33" s="536"/>
      <c r="F33" s="536"/>
      <c r="G33" s="536"/>
      <c r="H33" s="536"/>
      <c r="I33" s="536"/>
      <c r="J33" s="536"/>
      <c r="K33" s="536"/>
      <c r="L33" s="536"/>
      <c r="M33" s="536"/>
      <c r="N33" s="536"/>
      <c r="O33" s="536"/>
      <c r="P33" s="536"/>
      <c r="Q33" s="536"/>
      <c r="R33" s="537"/>
      <c r="S33" s="537"/>
      <c r="T33" s="195">
        <v>2</v>
      </c>
      <c r="U33" s="538" t="str">
        <f>IF(R33="","",+R33*T33)</f>
        <v/>
      </c>
      <c r="V33" s="538"/>
      <c r="W33" s="538"/>
    </row>
    <row r="34" spans="1:26" s="2" customFormat="1" ht="15" customHeight="1" x14ac:dyDescent="0.3">
      <c r="A34" s="536" t="s">
        <v>348</v>
      </c>
      <c r="B34" s="536"/>
      <c r="C34" s="536"/>
      <c r="D34" s="536"/>
      <c r="E34" s="536"/>
      <c r="F34" s="536"/>
      <c r="G34" s="536"/>
      <c r="H34" s="536"/>
      <c r="I34" s="536"/>
      <c r="J34" s="536"/>
      <c r="K34" s="536"/>
      <c r="L34" s="536"/>
      <c r="M34" s="536"/>
      <c r="N34" s="536"/>
      <c r="O34" s="536"/>
      <c r="P34" s="536"/>
      <c r="Q34" s="536"/>
      <c r="R34" s="537"/>
      <c r="S34" s="537"/>
      <c r="T34" s="195">
        <v>2</v>
      </c>
      <c r="U34" s="538" t="str">
        <f>IF(R34="","",+R34*T34)</f>
        <v/>
      </c>
      <c r="V34" s="538"/>
      <c r="W34" s="538"/>
    </row>
    <row r="35" spans="1:26" s="120" customFormat="1" ht="15" customHeight="1" x14ac:dyDescent="0.3">
      <c r="A35" s="349" t="s">
        <v>204</v>
      </c>
      <c r="B35" s="349"/>
      <c r="C35" s="349"/>
      <c r="D35" s="349"/>
      <c r="E35" s="349"/>
      <c r="F35" s="349"/>
      <c r="G35" s="349"/>
      <c r="H35" s="348" t="str">
        <f>IF(T35="","",SUM(U32:U34))</f>
        <v/>
      </c>
      <c r="I35" s="348"/>
      <c r="J35" s="118">
        <f>SUM(T32:T34)*20</f>
        <v>120</v>
      </c>
      <c r="K35" s="346"/>
      <c r="L35" s="346"/>
      <c r="M35" s="346"/>
      <c r="N35" s="346"/>
      <c r="O35" s="346"/>
      <c r="P35" s="346"/>
      <c r="Q35" s="346"/>
      <c r="R35" s="349" t="s">
        <v>205</v>
      </c>
      <c r="S35" s="349"/>
      <c r="T35" s="348" t="str">
        <f>IF(OR(U32="",U33="",U34=""),"",SUM(U32:U34)/SUM(T32:T34))</f>
        <v/>
      </c>
      <c r="U35" s="348"/>
      <c r="V35" s="137" t="s">
        <v>206</v>
      </c>
      <c r="W35" s="119"/>
    </row>
    <row r="36" spans="1:26" s="124" customFormat="1" ht="4.95" customHeight="1" x14ac:dyDescent="0.3">
      <c r="A36" s="121"/>
      <c r="B36" s="121"/>
      <c r="C36" s="121"/>
      <c r="D36" s="122"/>
      <c r="E36" s="123"/>
      <c r="I36" s="121"/>
      <c r="T36" s="125"/>
      <c r="U36" s="125"/>
    </row>
    <row r="37" spans="1:26" s="2" customFormat="1" ht="16.95" customHeight="1" x14ac:dyDescent="0.3">
      <c r="A37" s="387" t="s">
        <v>349</v>
      </c>
      <c r="B37" s="387"/>
      <c r="C37" s="387"/>
      <c r="D37" s="387"/>
      <c r="E37" s="387"/>
      <c r="F37" s="387"/>
      <c r="G37" s="387"/>
      <c r="H37" s="387"/>
      <c r="I37" s="387"/>
      <c r="J37" s="387"/>
      <c r="K37" s="387"/>
      <c r="L37" s="387"/>
      <c r="M37" s="387"/>
      <c r="N37" s="387"/>
      <c r="O37" s="387"/>
      <c r="P37" s="387"/>
      <c r="Q37" s="387"/>
      <c r="R37" s="356" t="s">
        <v>193</v>
      </c>
      <c r="S37" s="356"/>
      <c r="T37" s="186" t="s">
        <v>155</v>
      </c>
      <c r="U37" s="356" t="s">
        <v>156</v>
      </c>
      <c r="V37" s="356"/>
      <c r="W37" s="356"/>
    </row>
    <row r="38" spans="1:26" s="2" customFormat="1" ht="15" customHeight="1" x14ac:dyDescent="0.3">
      <c r="A38" s="536" t="s">
        <v>350</v>
      </c>
      <c r="B38" s="536"/>
      <c r="C38" s="536"/>
      <c r="D38" s="536"/>
      <c r="E38" s="536"/>
      <c r="F38" s="536"/>
      <c r="G38" s="536"/>
      <c r="H38" s="536"/>
      <c r="I38" s="536"/>
      <c r="J38" s="536"/>
      <c r="K38" s="536"/>
      <c r="L38" s="536"/>
      <c r="M38" s="536"/>
      <c r="N38" s="536"/>
      <c r="O38" s="536"/>
      <c r="P38" s="536"/>
      <c r="Q38" s="536"/>
      <c r="R38" s="537"/>
      <c r="S38" s="537"/>
      <c r="T38" s="195">
        <v>3</v>
      </c>
      <c r="U38" s="538" t="str">
        <f>IF(R38="","",+R38*T38)</f>
        <v/>
      </c>
      <c r="V38" s="538"/>
      <c r="W38" s="538"/>
    </row>
    <row r="39" spans="1:26" s="120" customFormat="1" ht="15" customHeight="1" x14ac:dyDescent="0.3">
      <c r="A39" s="349" t="s">
        <v>204</v>
      </c>
      <c r="B39" s="349"/>
      <c r="C39" s="349"/>
      <c r="D39" s="349"/>
      <c r="E39" s="349"/>
      <c r="F39" s="349"/>
      <c r="G39" s="349"/>
      <c r="H39" s="348" t="str">
        <f>IF(T39="","",SUM(U38:U38))</f>
        <v/>
      </c>
      <c r="I39" s="348"/>
      <c r="J39" s="118">
        <f>SUM(T38:T38)*20</f>
        <v>60</v>
      </c>
      <c r="K39" s="346"/>
      <c r="L39" s="346"/>
      <c r="M39" s="346"/>
      <c r="N39" s="346"/>
      <c r="O39" s="346"/>
      <c r="P39" s="346"/>
      <c r="Q39" s="346"/>
      <c r="R39" s="349" t="s">
        <v>205</v>
      </c>
      <c r="S39" s="349"/>
      <c r="T39" s="348" t="str">
        <f>IF(OR(U38=""),"",SUM(U38:U38)/SUM(T38:T38))</f>
        <v/>
      </c>
      <c r="U39" s="348"/>
      <c r="V39" s="137" t="s">
        <v>206</v>
      </c>
      <c r="W39" s="119"/>
    </row>
    <row r="40" spans="1:26" s="120" customFormat="1" ht="6" customHeight="1" x14ac:dyDescent="0.3">
      <c r="A40" s="367"/>
      <c r="B40" s="367"/>
      <c r="C40" s="367"/>
      <c r="D40" s="367"/>
      <c r="E40" s="367"/>
      <c r="F40" s="367"/>
      <c r="G40" s="367"/>
      <c r="H40" s="367"/>
      <c r="I40" s="367"/>
      <c r="J40" s="367"/>
      <c r="K40" s="367"/>
    </row>
    <row r="41" spans="1:26" s="2" customFormat="1" ht="19.95" customHeight="1" x14ac:dyDescent="0.3">
      <c r="A41" s="349" t="s">
        <v>214</v>
      </c>
      <c r="B41" s="349"/>
      <c r="C41" s="349"/>
      <c r="D41" s="349"/>
      <c r="E41" s="349"/>
      <c r="F41" s="349"/>
      <c r="G41" s="349"/>
      <c r="H41" s="348" t="str">
        <f>IF(OR(H29="",H35="",H39=""),"",+$H$29+$H$35 +$H$39)</f>
        <v/>
      </c>
      <c r="I41" s="348"/>
      <c r="J41" s="118">
        <f>SUM(J35,J29,J39)</f>
        <v>340</v>
      </c>
      <c r="K41" s="539" t="s">
        <v>400</v>
      </c>
      <c r="L41" s="539"/>
      <c r="M41" s="540" t="str">
        <f>IF(OR(T29="",T35="",T39=""),"NON",IF(AND(T29&gt;=10,T35&gt;=10,T39&gt;=10)=TRUE,"OUI","NON"))</f>
        <v>NON</v>
      </c>
      <c r="N41" s="540"/>
      <c r="O41" s="540"/>
      <c r="P41" s="540"/>
      <c r="Q41" s="349" t="s">
        <v>213</v>
      </c>
      <c r="R41" s="349"/>
      <c r="S41" s="349"/>
      <c r="T41" s="363" t="str">
        <f>IF(OR(T29="",T35="",T39=""),"",AVERAGE(T29,T35,T39))</f>
        <v/>
      </c>
      <c r="U41" s="363"/>
      <c r="V41" s="364" t="s">
        <v>206</v>
      </c>
      <c r="W41" s="364"/>
    </row>
    <row r="42" spans="1:26" s="146" customFormat="1" ht="15" customHeight="1" x14ac:dyDescent="0.3">
      <c r="A42" s="126"/>
      <c r="B42" s="126"/>
      <c r="C42" s="126"/>
      <c r="D42" s="126"/>
      <c r="E42" s="126"/>
      <c r="F42" s="126"/>
      <c r="G42" s="126"/>
      <c r="H42" s="140"/>
      <c r="I42" s="140"/>
      <c r="J42" s="141"/>
      <c r="K42" s="142"/>
      <c r="L42" s="142"/>
      <c r="M42" s="143"/>
      <c r="N42" s="143"/>
      <c r="O42" s="143"/>
      <c r="P42" s="143"/>
      <c r="Q42" s="126"/>
      <c r="R42" s="126"/>
      <c r="S42" s="126"/>
      <c r="T42" s="144"/>
      <c r="U42" s="144"/>
      <c r="V42" s="145"/>
      <c r="W42" s="145"/>
    </row>
    <row r="43" spans="1:26" ht="16.2" customHeight="1" x14ac:dyDescent="0.3">
      <c r="A43" s="368" t="s">
        <v>276</v>
      </c>
      <c r="B43" s="368"/>
      <c r="C43" s="368"/>
      <c r="D43" s="368"/>
      <c r="E43" s="368"/>
      <c r="F43" s="368"/>
      <c r="G43" s="368"/>
      <c r="H43" s="368"/>
      <c r="I43" s="368"/>
      <c r="J43" s="368"/>
      <c r="K43" s="368"/>
      <c r="L43" s="368"/>
      <c r="M43" s="368"/>
      <c r="N43" s="368"/>
      <c r="O43" s="368"/>
      <c r="P43" s="368"/>
      <c r="Q43" s="368" t="s">
        <v>216</v>
      </c>
      <c r="R43" s="368"/>
      <c r="S43" s="368"/>
      <c r="T43" s="368"/>
      <c r="U43" s="368"/>
      <c r="V43" s="368"/>
      <c r="W43" s="368"/>
      <c r="Z43" t="s">
        <v>215</v>
      </c>
    </row>
    <row r="44" spans="1:26" ht="14.4" x14ac:dyDescent="0.3">
      <c r="A44" s="381" t="s">
        <v>277</v>
      </c>
      <c r="B44" s="381"/>
      <c r="C44" s="381"/>
      <c r="D44" s="381"/>
      <c r="E44" s="381"/>
      <c r="F44" s="381"/>
      <c r="G44" s="381"/>
      <c r="H44" s="381"/>
      <c r="I44" s="381"/>
      <c r="J44" s="381"/>
      <c r="K44" s="381"/>
      <c r="L44" s="381"/>
      <c r="M44" s="381"/>
      <c r="N44" s="381"/>
      <c r="O44" s="381"/>
      <c r="P44" s="188"/>
      <c r="Q44" s="374"/>
      <c r="R44" s="374"/>
      <c r="S44" s="374"/>
      <c r="T44" s="374"/>
      <c r="U44" s="374"/>
      <c r="V44" s="374"/>
      <c r="W44" s="374"/>
    </row>
    <row r="45" spans="1:26" ht="49.95" customHeight="1" x14ac:dyDescent="0.3">
      <c r="A45" s="362"/>
      <c r="B45" s="362"/>
      <c r="C45" s="362"/>
      <c r="D45" s="362"/>
      <c r="E45" s="362"/>
      <c r="F45" s="362"/>
      <c r="G45" s="362"/>
      <c r="H45" s="362"/>
      <c r="I45" s="362"/>
      <c r="J45" s="362"/>
      <c r="K45" s="362"/>
      <c r="L45" s="362"/>
      <c r="M45" s="362"/>
      <c r="N45" s="362"/>
      <c r="O45" s="362"/>
      <c r="P45" s="110"/>
      <c r="Q45" s="374"/>
      <c r="R45" s="374"/>
      <c r="S45" s="374"/>
      <c r="T45" s="374"/>
      <c r="U45" s="374"/>
      <c r="V45" s="374"/>
      <c r="W45" s="374"/>
    </row>
    <row r="46" spans="1:26" ht="10.050000000000001" customHeight="1" x14ac:dyDescent="0.3">
      <c r="A46" s="368"/>
      <c r="B46" s="368"/>
      <c r="C46" s="368"/>
      <c r="D46" s="368"/>
      <c r="E46" s="368"/>
      <c r="F46" s="368"/>
      <c r="G46" s="368"/>
      <c r="H46" s="368"/>
      <c r="I46" s="368"/>
      <c r="J46" s="368"/>
      <c r="K46" s="368"/>
      <c r="L46" s="368"/>
      <c r="M46" s="368"/>
      <c r="N46" s="368"/>
      <c r="O46" s="368"/>
      <c r="P46" s="368"/>
      <c r="Q46" s="368"/>
      <c r="R46" s="368"/>
      <c r="S46" s="368"/>
      <c r="T46" s="368"/>
      <c r="U46" s="368"/>
      <c r="V46" s="368"/>
      <c r="W46" s="368"/>
    </row>
    <row r="47" spans="1:26" ht="14.4" x14ac:dyDescent="0.3">
      <c r="A47" s="381" t="s">
        <v>351</v>
      </c>
      <c r="B47" s="381"/>
      <c r="C47" s="381"/>
      <c r="D47" s="381"/>
      <c r="E47" s="381"/>
      <c r="F47" s="381"/>
      <c r="G47" s="381"/>
      <c r="H47" s="381"/>
      <c r="I47" s="381"/>
      <c r="J47" s="381"/>
      <c r="K47" s="381"/>
      <c r="L47" s="381"/>
      <c r="M47" s="381"/>
      <c r="N47" s="381"/>
      <c r="O47" s="381"/>
      <c r="P47" s="188"/>
      <c r="Q47" s="374"/>
      <c r="R47" s="374"/>
      <c r="S47" s="374"/>
      <c r="T47" s="374"/>
      <c r="U47" s="374"/>
      <c r="V47" s="374"/>
      <c r="W47" s="374"/>
    </row>
    <row r="48" spans="1:26" ht="49.95" customHeight="1" x14ac:dyDescent="0.3">
      <c r="A48" s="362"/>
      <c r="B48" s="362"/>
      <c r="C48" s="362"/>
      <c r="D48" s="362"/>
      <c r="E48" s="362"/>
      <c r="F48" s="362"/>
      <c r="G48" s="362"/>
      <c r="H48" s="362"/>
      <c r="I48" s="362"/>
      <c r="J48" s="362"/>
      <c r="K48" s="362"/>
      <c r="L48" s="362"/>
      <c r="M48" s="362"/>
      <c r="N48" s="362"/>
      <c r="O48" s="362"/>
      <c r="P48" s="110"/>
      <c r="Q48" s="374"/>
      <c r="R48" s="374"/>
      <c r="S48" s="374"/>
      <c r="T48" s="374"/>
      <c r="U48" s="374"/>
      <c r="V48" s="374"/>
      <c r="W48" s="374"/>
    </row>
    <row r="49" spans="1:26" s="110" customFormat="1" ht="250.05" customHeight="1" x14ac:dyDescent="0.3">
      <c r="D49" s="138"/>
      <c r="E49" s="138"/>
      <c r="F49" s="138"/>
      <c r="G49" s="138"/>
      <c r="H49" s="138"/>
      <c r="I49" s="138"/>
      <c r="J49" s="138"/>
      <c r="K49" s="138"/>
      <c r="L49" s="138"/>
      <c r="M49" s="138"/>
      <c r="N49" s="138"/>
      <c r="O49" s="138"/>
      <c r="Q49" s="139"/>
      <c r="R49" s="139"/>
      <c r="S49" s="139"/>
      <c r="T49" s="139"/>
      <c r="U49" s="139"/>
      <c r="V49" s="139"/>
      <c r="W49" s="139"/>
    </row>
    <row r="50" spans="1:26" s="1" customFormat="1" ht="13.8" x14ac:dyDescent="0.3">
      <c r="N50" s="106"/>
      <c r="O50" s="106"/>
      <c r="P50" s="106"/>
      <c r="Q50" s="106"/>
      <c r="R50" s="106"/>
      <c r="S50" s="106"/>
      <c r="T50" s="106"/>
      <c r="U50" s="106"/>
      <c r="V50" s="106"/>
      <c r="Y50" s="105"/>
      <c r="Z50" s="105"/>
    </row>
    <row r="51" spans="1:26" s="1" customFormat="1" ht="15" customHeight="1" x14ac:dyDescent="0.3">
      <c r="M51" s="339"/>
      <c r="N51" s="106"/>
      <c r="O51" s="106"/>
      <c r="P51" s="106"/>
      <c r="Q51" s="106"/>
      <c r="R51" s="106"/>
      <c r="S51" s="106"/>
      <c r="T51" s="106"/>
      <c r="U51" s="106"/>
      <c r="V51" s="106"/>
      <c r="Y51" s="336"/>
      <c r="Z51" s="105"/>
    </row>
    <row r="52" spans="1:26" s="1" customFormat="1" ht="13.8" x14ac:dyDescent="0.3">
      <c r="M52" s="339"/>
      <c r="N52" s="106"/>
      <c r="O52" s="106"/>
      <c r="P52" s="106"/>
      <c r="Q52" s="106"/>
      <c r="R52" s="106"/>
      <c r="S52" s="106"/>
      <c r="T52" s="106"/>
      <c r="U52" s="106"/>
      <c r="V52" s="106"/>
      <c r="Y52" s="336"/>
      <c r="Z52" s="105"/>
    </row>
    <row r="53" spans="1:26" s="1" customFormat="1" ht="13.8" x14ac:dyDescent="0.3">
      <c r="N53" s="106"/>
      <c r="O53" s="106"/>
      <c r="P53" s="106"/>
      <c r="Q53" s="106"/>
      <c r="R53" s="106"/>
      <c r="S53" s="106"/>
      <c r="T53" s="106"/>
      <c r="U53" s="106"/>
      <c r="V53" s="106"/>
      <c r="Y53" s="105"/>
      <c r="Z53" s="105"/>
    </row>
    <row r="54" spans="1:26" s="1" customFormat="1" ht="13.8" x14ac:dyDescent="0.3">
      <c r="N54" s="106"/>
      <c r="O54" s="106"/>
      <c r="P54" s="106"/>
      <c r="Q54" s="106"/>
      <c r="R54" s="106"/>
      <c r="S54" s="106"/>
      <c r="T54" s="106"/>
      <c r="U54" s="106"/>
      <c r="V54" s="106"/>
    </row>
    <row r="55" spans="1:26" s="107" customFormat="1" ht="30" customHeight="1" x14ac:dyDescent="0.3">
      <c r="A55" s="498" t="s">
        <v>180</v>
      </c>
      <c r="B55" s="498"/>
      <c r="C55" s="498"/>
      <c r="D55" s="498"/>
      <c r="E55" s="498"/>
      <c r="F55" s="498"/>
      <c r="G55" s="498"/>
      <c r="H55" s="498"/>
      <c r="I55" s="498"/>
      <c r="J55" s="498"/>
      <c r="K55" s="498"/>
      <c r="L55" s="498"/>
      <c r="M55" s="498"/>
      <c r="N55" s="498"/>
      <c r="O55" s="498"/>
      <c r="P55" s="498"/>
      <c r="Q55" s="498"/>
      <c r="R55" s="498"/>
      <c r="S55" s="498"/>
      <c r="T55" s="498"/>
      <c r="U55" s="498"/>
      <c r="V55" s="498"/>
      <c r="W55" s="498"/>
    </row>
    <row r="56" spans="1:26" s="109" customFormat="1" ht="4.95" customHeight="1" x14ac:dyDescent="0.3">
      <c r="A56" s="108"/>
      <c r="B56" s="108"/>
      <c r="C56" s="108"/>
      <c r="D56" s="108"/>
      <c r="E56" s="108"/>
      <c r="F56" s="108"/>
      <c r="G56" s="108"/>
      <c r="H56" s="108"/>
      <c r="I56" s="108"/>
      <c r="J56" s="108"/>
      <c r="K56" s="108"/>
      <c r="L56" s="108"/>
      <c r="M56" s="108"/>
      <c r="N56" s="108"/>
      <c r="O56" s="108"/>
      <c r="P56" s="108"/>
      <c r="Q56" s="108"/>
      <c r="R56" s="108"/>
      <c r="S56" s="108"/>
      <c r="T56" s="108"/>
      <c r="U56" s="108"/>
      <c r="V56" s="108"/>
      <c r="W56" s="108"/>
    </row>
    <row r="57" spans="1:26" ht="12" customHeight="1" x14ac:dyDescent="0.3">
      <c r="A57" s="131"/>
      <c r="B57" s="338" t="s">
        <v>181</v>
      </c>
      <c r="C57" s="338"/>
      <c r="D57" s="338"/>
      <c r="E57" s="338"/>
      <c r="F57" s="338"/>
      <c r="G57" s="338"/>
      <c r="H57" s="338"/>
      <c r="I57" s="338"/>
      <c r="J57" s="338"/>
      <c r="K57" s="338"/>
      <c r="L57" s="338"/>
      <c r="M57" s="338"/>
      <c r="N57" s="338"/>
      <c r="O57" s="338"/>
      <c r="P57" s="338"/>
      <c r="Q57" s="338"/>
      <c r="R57" s="338"/>
      <c r="S57" s="338"/>
      <c r="T57" s="338"/>
      <c r="U57" s="338"/>
      <c r="V57" s="338"/>
    </row>
    <row r="58" spans="1:26" ht="12" customHeight="1" x14ac:dyDescent="0.3">
      <c r="A58" s="131"/>
      <c r="B58" s="338" t="s">
        <v>182</v>
      </c>
      <c r="C58" s="338"/>
      <c r="D58" s="338"/>
      <c r="E58" s="338"/>
      <c r="F58" s="338"/>
      <c r="G58" s="338"/>
      <c r="H58" s="338"/>
      <c r="I58" s="338"/>
      <c r="J58" s="338"/>
      <c r="K58" s="338"/>
      <c r="L58" s="338"/>
      <c r="M58" s="338"/>
      <c r="N58" s="338"/>
      <c r="O58" s="338"/>
      <c r="P58" s="338"/>
      <c r="Q58" s="338"/>
      <c r="R58" s="338"/>
      <c r="S58" s="338"/>
      <c r="T58" s="338"/>
      <c r="U58" s="338"/>
      <c r="V58" s="338"/>
      <c r="W58" s="338"/>
    </row>
    <row r="59" spans="1:26" ht="12" customHeight="1" x14ac:dyDescent="0.3">
      <c r="A59" s="131"/>
      <c r="B59" s="338" t="s">
        <v>183</v>
      </c>
      <c r="C59" s="338"/>
      <c r="D59" s="338"/>
      <c r="E59" s="338"/>
      <c r="F59" s="338"/>
      <c r="G59" s="338"/>
      <c r="H59" s="338"/>
      <c r="I59" s="338"/>
      <c r="J59" s="338"/>
      <c r="K59" s="338"/>
      <c r="L59" s="338"/>
      <c r="M59" s="338"/>
      <c r="N59" s="338"/>
      <c r="O59" s="338"/>
      <c r="P59" s="338"/>
      <c r="Q59" s="338"/>
      <c r="R59" s="338"/>
      <c r="S59" s="338"/>
      <c r="T59" s="338"/>
      <c r="U59" s="338"/>
      <c r="V59" s="338"/>
    </row>
    <row r="60" spans="1:26" ht="12" customHeight="1" x14ac:dyDescent="0.3">
      <c r="A60" s="131"/>
    </row>
    <row r="61" spans="1:26" ht="13.95" customHeight="1" x14ac:dyDescent="0.3">
      <c r="A61" s="541" t="s">
        <v>184</v>
      </c>
      <c r="B61" s="541"/>
      <c r="C61" s="541"/>
      <c r="D61" s="541"/>
      <c r="E61" s="541"/>
      <c r="F61" s="541"/>
      <c r="G61" s="541"/>
      <c r="H61" s="541"/>
      <c r="I61" s="541"/>
      <c r="J61" s="541"/>
      <c r="K61" s="541"/>
      <c r="L61" s="541"/>
      <c r="M61" s="541"/>
      <c r="N61" s="541"/>
      <c r="O61" s="541"/>
      <c r="P61" s="541"/>
      <c r="Q61" s="541"/>
      <c r="R61" s="541"/>
      <c r="S61" s="541"/>
      <c r="T61" s="541"/>
      <c r="U61" s="541"/>
      <c r="V61" s="541"/>
      <c r="W61" s="541"/>
    </row>
    <row r="62" spans="1:26" ht="6" customHeight="1" x14ac:dyDescent="0.3">
      <c r="A62" s="132"/>
      <c r="B62" s="132"/>
      <c r="C62" s="132"/>
      <c r="D62" s="132"/>
      <c r="E62" s="132"/>
      <c r="F62" s="132"/>
      <c r="G62" s="132"/>
      <c r="H62" s="132"/>
      <c r="I62" s="132"/>
      <c r="J62" s="132"/>
      <c r="K62" s="132"/>
    </row>
    <row r="63" spans="1:26" ht="18" customHeight="1" x14ac:dyDescent="0.3">
      <c r="A63" s="341" t="s">
        <v>340</v>
      </c>
      <c r="B63" s="341"/>
      <c r="C63" s="341"/>
      <c r="D63" s="341"/>
      <c r="E63" s="341"/>
      <c r="F63" s="341"/>
      <c r="G63" s="341"/>
      <c r="H63" s="341"/>
      <c r="I63" s="341"/>
      <c r="J63" s="341"/>
      <c r="K63" s="341"/>
      <c r="L63" s="341"/>
      <c r="M63" s="341"/>
      <c r="N63" s="341"/>
      <c r="O63" s="341"/>
      <c r="P63" s="341"/>
      <c r="Q63" s="341"/>
      <c r="R63" s="341"/>
      <c r="S63" s="341"/>
      <c r="T63" s="341"/>
      <c r="U63" s="341"/>
      <c r="V63" s="341"/>
      <c r="W63" s="341"/>
    </row>
    <row r="64" spans="1:26" ht="12" customHeight="1" x14ac:dyDescent="0.3">
      <c r="A64" s="334" t="s">
        <v>186</v>
      </c>
      <c r="B64" s="334"/>
      <c r="C64" s="334"/>
      <c r="D64" s="334"/>
      <c r="E64" s="334"/>
      <c r="F64" s="334"/>
      <c r="G64" s="334"/>
      <c r="H64" s="334"/>
      <c r="I64" s="334"/>
      <c r="J64" s="334"/>
      <c r="K64" s="334"/>
      <c r="L64" s="334"/>
      <c r="M64" s="334"/>
      <c r="N64" s="334"/>
      <c r="O64" s="334"/>
      <c r="P64" s="334"/>
      <c r="Q64" s="334"/>
      <c r="R64" s="334"/>
      <c r="S64" s="334"/>
      <c r="T64" s="334"/>
      <c r="U64" s="334"/>
      <c r="V64" s="334"/>
      <c r="W64" s="334"/>
    </row>
    <row r="65" spans="1:23" ht="12" customHeight="1" x14ac:dyDescent="0.3">
      <c r="A65" s="133"/>
    </row>
    <row r="66" spans="1:23" ht="29.55" customHeight="1" x14ac:dyDescent="0.3">
      <c r="A66" s="134"/>
      <c r="B66" s="335" t="s">
        <v>352</v>
      </c>
      <c r="C66" s="335"/>
      <c r="D66" s="335"/>
      <c r="E66" s="335"/>
      <c r="F66" s="335"/>
      <c r="G66" s="335"/>
      <c r="H66" s="335"/>
      <c r="I66" s="335"/>
      <c r="J66" s="335"/>
      <c r="K66" s="335"/>
      <c r="L66" s="335"/>
      <c r="M66" s="335"/>
      <c r="N66" s="335"/>
      <c r="O66" s="335"/>
      <c r="P66" s="335"/>
      <c r="Q66" s="335"/>
      <c r="R66" s="335"/>
      <c r="S66" s="335"/>
      <c r="T66" s="335"/>
      <c r="U66" s="335"/>
      <c r="V66" s="335"/>
    </row>
    <row r="67" spans="1:23" ht="6" customHeight="1" x14ac:dyDescent="0.3">
      <c r="A67" s="135"/>
      <c r="B67" s="135"/>
    </row>
    <row r="68" spans="1:23" ht="25.05" customHeight="1" x14ac:dyDescent="0.3">
      <c r="A68" s="134"/>
      <c r="B68" s="335" t="s">
        <v>353</v>
      </c>
      <c r="C68" s="335"/>
      <c r="D68" s="335"/>
      <c r="E68" s="335"/>
      <c r="F68" s="335"/>
      <c r="G68" s="335"/>
      <c r="H68" s="335"/>
      <c r="I68" s="335"/>
      <c r="J68" s="335"/>
      <c r="K68" s="335"/>
      <c r="L68" s="335"/>
      <c r="M68" s="335"/>
      <c r="N68" s="335"/>
      <c r="O68" s="335"/>
      <c r="P68" s="335"/>
      <c r="Q68" s="335"/>
      <c r="R68" s="335"/>
      <c r="S68" s="335"/>
      <c r="T68" s="335"/>
      <c r="U68" s="335"/>
      <c r="V68" s="335"/>
    </row>
    <row r="69" spans="1:23" ht="25.05" customHeight="1" x14ac:dyDescent="0.3">
      <c r="A69" s="134"/>
      <c r="B69" s="335" t="s">
        <v>354</v>
      </c>
      <c r="C69" s="335"/>
      <c r="D69" s="335"/>
      <c r="E69" s="335"/>
      <c r="F69" s="335"/>
      <c r="G69" s="335"/>
      <c r="H69" s="335"/>
      <c r="I69" s="335"/>
      <c r="J69" s="335"/>
      <c r="K69" s="335"/>
      <c r="L69" s="335"/>
      <c r="M69" s="335"/>
      <c r="N69" s="335"/>
      <c r="O69" s="335"/>
      <c r="P69" s="335"/>
      <c r="Q69" s="335"/>
      <c r="R69" s="335"/>
      <c r="S69" s="335"/>
      <c r="T69" s="335"/>
      <c r="U69" s="335"/>
      <c r="V69" s="335"/>
      <c r="W69" s="335"/>
    </row>
    <row r="70" spans="1:23" ht="6" customHeight="1" x14ac:dyDescent="0.3">
      <c r="A70" s="133"/>
      <c r="B70" s="133"/>
    </row>
    <row r="71" spans="1:23" ht="12" customHeight="1" x14ac:dyDescent="0.3">
      <c r="A71" s="134"/>
      <c r="B71" s="335"/>
      <c r="C71" s="335"/>
      <c r="D71" s="335"/>
      <c r="E71" s="335"/>
      <c r="F71" s="335"/>
      <c r="G71" s="335"/>
      <c r="H71" s="335"/>
      <c r="I71" s="335"/>
      <c r="J71" s="335"/>
      <c r="K71" s="335"/>
      <c r="L71" s="335"/>
      <c r="M71" s="335"/>
      <c r="N71" s="335"/>
      <c r="O71" s="335"/>
      <c r="P71" s="335"/>
      <c r="Q71" s="335"/>
      <c r="R71" s="335"/>
      <c r="S71" s="335"/>
      <c r="T71" s="335"/>
      <c r="U71" s="335"/>
      <c r="V71" s="335"/>
    </row>
  </sheetData>
  <sheetProtection selectLockedCells="1"/>
  <protectedRanges>
    <protectedRange sqref="B45 B48:B49 R24:R28 R32:R34 R38" name="Plage1"/>
  </protectedRanges>
  <mergeCells count="121">
    <mergeCell ref="U37:W37"/>
    <mergeCell ref="A38:Q38"/>
    <mergeCell ref="R38:S38"/>
    <mergeCell ref="U38:W38"/>
    <mergeCell ref="A46:P46"/>
    <mergeCell ref="Q46:W46"/>
    <mergeCell ref="A37:Q37"/>
    <mergeCell ref="R37:S37"/>
    <mergeCell ref="A47:O47"/>
    <mergeCell ref="A40:K40"/>
    <mergeCell ref="A39:G39"/>
    <mergeCell ref="Q47:W48"/>
    <mergeCell ref="A48:O48"/>
    <mergeCell ref="T41:U41"/>
    <mergeCell ref="V41:W41"/>
    <mergeCell ref="A43:P43"/>
    <mergeCell ref="Q43:W43"/>
    <mergeCell ref="A44:O44"/>
    <mergeCell ref="Q44:W45"/>
    <mergeCell ref="A45:O45"/>
    <mergeCell ref="A41:G41"/>
    <mergeCell ref="H41:I41"/>
    <mergeCell ref="K41:L41"/>
    <mergeCell ref="M41:P41"/>
    <mergeCell ref="Q41:S41"/>
    <mergeCell ref="H39:I39"/>
    <mergeCell ref="K39:Q39"/>
    <mergeCell ref="R39:S39"/>
    <mergeCell ref="T39:U39"/>
    <mergeCell ref="A64:W64"/>
    <mergeCell ref="B66:V66"/>
    <mergeCell ref="B68:V68"/>
    <mergeCell ref="B69:W69"/>
    <mergeCell ref="B71:V71"/>
    <mergeCell ref="Y51:Y52"/>
    <mergeCell ref="A55:W55"/>
    <mergeCell ref="B57:V57"/>
    <mergeCell ref="B58:W58"/>
    <mergeCell ref="B59:V59"/>
    <mergeCell ref="A61:W61"/>
    <mergeCell ref="M51:M52"/>
    <mergeCell ref="A63:W63"/>
    <mergeCell ref="A29:G29"/>
    <mergeCell ref="H29:I29"/>
    <mergeCell ref="K29:Q29"/>
    <mergeCell ref="R29:S29"/>
    <mergeCell ref="T29:U29"/>
    <mergeCell ref="A31:Q31"/>
    <mergeCell ref="R31:S31"/>
    <mergeCell ref="U31:W31"/>
    <mergeCell ref="A32:Q32"/>
    <mergeCell ref="R32:S32"/>
    <mergeCell ref="U32:W32"/>
    <mergeCell ref="A35:G35"/>
    <mergeCell ref="H35:I35"/>
    <mergeCell ref="K35:Q35"/>
    <mergeCell ref="R35:S35"/>
    <mergeCell ref="T35:U35"/>
    <mergeCell ref="A34:Q34"/>
    <mergeCell ref="R34:S34"/>
    <mergeCell ref="U34:W34"/>
    <mergeCell ref="A33:Q33"/>
    <mergeCell ref="R33:S33"/>
    <mergeCell ref="U33:W33"/>
    <mergeCell ref="A25:Q25"/>
    <mergeCell ref="R25:S25"/>
    <mergeCell ref="U25:W25"/>
    <mergeCell ref="A28:Q28"/>
    <mergeCell ref="R28:S28"/>
    <mergeCell ref="U28:W28"/>
    <mergeCell ref="A26:Q26"/>
    <mergeCell ref="R26:S26"/>
    <mergeCell ref="U26:W26"/>
    <mergeCell ref="A27:Q27"/>
    <mergeCell ref="R27:S27"/>
    <mergeCell ref="U27:W27"/>
    <mergeCell ref="A23:Q23"/>
    <mergeCell ref="R23:S23"/>
    <mergeCell ref="U23:W23"/>
    <mergeCell ref="A24:Q24"/>
    <mergeCell ref="R24:S24"/>
    <mergeCell ref="U24:W24"/>
    <mergeCell ref="Q18:V18"/>
    <mergeCell ref="B19:C19"/>
    <mergeCell ref="D19:G19"/>
    <mergeCell ref="Q19:V19"/>
    <mergeCell ref="B20:C20"/>
    <mergeCell ref="D20:M20"/>
    <mergeCell ref="Q20:V20"/>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A10:B10"/>
    <mergeCell ref="C10:J10"/>
    <mergeCell ref="K10:L10"/>
    <mergeCell ref="N10:P10"/>
    <mergeCell ref="Q10:V10"/>
    <mergeCell ref="B12:G12"/>
    <mergeCell ref="Q12:V12"/>
    <mergeCell ref="M2:M3"/>
    <mergeCell ref="Y2:Y3"/>
    <mergeCell ref="A6:W6"/>
    <mergeCell ref="A8:C8"/>
    <mergeCell ref="D8:G8"/>
    <mergeCell ref="H8:J8"/>
    <mergeCell ref="K8:V8"/>
  </mergeCells>
  <conditionalFormatting sqref="M41:P42">
    <cfRule type="cellIs" dxfId="0" priority="1" operator="equal">
      <formula>"NON"</formula>
    </cfRule>
  </conditionalFormatting>
  <hyperlinks>
    <hyperlink ref="Y2" location="GENERAL!A15" display="retour GENERAL" xr:uid="{00000000-0004-0000-0D00-000000000000}"/>
    <hyperlink ref="Y2:Y3" location="GENERAL!A35" display="retour vers GENERAL" xr:uid="{00000000-0004-0000-0D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6972D"/>
    <pageSetUpPr fitToPage="1"/>
  </sheetPr>
  <dimension ref="A2:Y61"/>
  <sheetViews>
    <sheetView showGridLines="0" topLeftCell="B70" zoomScale="85" zoomScaleNormal="85" zoomScalePageLayoutView="85" workbookViewId="0">
      <selection activeCell="F4" sqref="F4"/>
    </sheetView>
  </sheetViews>
  <sheetFormatPr baseColWidth="10" defaultColWidth="11.44140625" defaultRowHeight="13.8" x14ac:dyDescent="0.3"/>
  <cols>
    <col min="1" max="1" width="3" style="1" bestFit="1" customWidth="1"/>
    <col min="2" max="13" width="6" style="1" customWidth="1"/>
    <col min="14" max="14" width="1.6640625" style="1" customWidth="1"/>
    <col min="15" max="15" width="2.6640625" style="1" customWidth="1"/>
    <col min="16" max="16" width="1.6640625" style="1" customWidth="1"/>
    <col min="17" max="22" width="6.109375" style="1" customWidth="1"/>
    <col min="23" max="24" width="1.6640625" style="1" customWidth="1"/>
    <col min="25" max="25" width="13.109375" style="1" customWidth="1"/>
    <col min="26" max="16384" width="11.44140625" style="1"/>
  </cols>
  <sheetData>
    <row r="2" spans="1:25" ht="15" customHeight="1" x14ac:dyDescent="0.3">
      <c r="Y2" s="325" t="s">
        <v>45</v>
      </c>
    </row>
    <row r="3" spans="1:25" x14ac:dyDescent="0.3">
      <c r="Y3" s="325"/>
    </row>
    <row r="6" spans="1:25" ht="30" customHeight="1" x14ac:dyDescent="0.3">
      <c r="A6" s="326" t="s">
        <v>114</v>
      </c>
      <c r="B6" s="326"/>
      <c r="C6" s="326"/>
      <c r="D6" s="326"/>
      <c r="E6" s="326"/>
      <c r="F6" s="326"/>
      <c r="G6" s="326"/>
      <c r="H6" s="326"/>
      <c r="I6" s="326"/>
      <c r="J6" s="326"/>
      <c r="K6" s="326"/>
      <c r="L6" s="326"/>
      <c r="M6" s="326"/>
      <c r="N6" s="326"/>
      <c r="O6" s="326"/>
      <c r="P6" s="326"/>
      <c r="Q6" s="326"/>
      <c r="R6" s="326"/>
      <c r="S6" s="326"/>
      <c r="T6" s="326"/>
      <c r="U6" s="326"/>
      <c r="V6" s="326"/>
      <c r="W6" s="326"/>
      <c r="X6" s="200"/>
    </row>
    <row r="7" spans="1:25" s="105" customFormat="1" ht="4.95" customHeight="1" x14ac:dyDescent="0.3">
      <c r="A7" s="108"/>
      <c r="B7" s="108"/>
      <c r="C7" s="108"/>
      <c r="D7" s="108"/>
      <c r="E7" s="108"/>
      <c r="F7" s="108"/>
      <c r="G7" s="108"/>
      <c r="H7" s="108"/>
      <c r="I7" s="108"/>
      <c r="J7" s="108"/>
      <c r="K7" s="108"/>
      <c r="L7" s="108"/>
      <c r="M7" s="108"/>
      <c r="N7" s="108"/>
      <c r="O7" s="108"/>
      <c r="P7" s="108"/>
      <c r="Q7" s="108"/>
      <c r="R7" s="108"/>
      <c r="S7" s="108"/>
      <c r="T7" s="108"/>
      <c r="U7" s="108"/>
      <c r="V7" s="108"/>
      <c r="W7" s="108"/>
      <c r="X7" s="201"/>
    </row>
    <row r="8" spans="1:25" ht="25.05" customHeight="1" x14ac:dyDescent="0.45">
      <c r="A8" s="330" t="s">
        <v>143</v>
      </c>
      <c r="B8" s="330"/>
      <c r="C8" s="331"/>
      <c r="D8" s="331"/>
      <c r="E8" s="331"/>
      <c r="F8" s="331"/>
      <c r="G8" s="331"/>
      <c r="H8" s="331"/>
      <c r="I8" s="331"/>
      <c r="J8" s="331"/>
      <c r="K8" s="330" t="s">
        <v>199</v>
      </c>
      <c r="L8" s="330"/>
      <c r="M8" s="286"/>
      <c r="N8" s="332" t="s">
        <v>197</v>
      </c>
      <c r="O8" s="332"/>
      <c r="P8" s="332"/>
      <c r="Q8" s="333" t="s">
        <v>439</v>
      </c>
      <c r="R8" s="333"/>
      <c r="S8" s="333"/>
      <c r="T8" s="333"/>
      <c r="U8" s="333"/>
      <c r="V8" s="333"/>
      <c r="W8" s="197"/>
      <c r="X8" s="200"/>
    </row>
    <row r="10" spans="1:25" ht="40.049999999999997" customHeight="1" x14ac:dyDescent="0.3">
      <c r="A10" s="328" t="s">
        <v>115</v>
      </c>
      <c r="B10" s="328"/>
      <c r="C10" s="328"/>
      <c r="D10" s="328"/>
      <c r="E10" s="328"/>
      <c r="F10" s="328"/>
      <c r="G10" s="328"/>
      <c r="H10" s="328"/>
      <c r="I10" s="328"/>
      <c r="J10" s="328"/>
      <c r="K10" s="328"/>
      <c r="L10" s="328"/>
      <c r="M10" s="328"/>
      <c r="N10" s="328"/>
      <c r="O10" s="328"/>
      <c r="P10" s="328"/>
      <c r="Q10" s="328"/>
      <c r="R10" s="328"/>
      <c r="S10" s="328"/>
      <c r="T10" s="328"/>
      <c r="U10" s="328"/>
      <c r="V10" s="328"/>
      <c r="W10" s="328"/>
    </row>
    <row r="11" spans="1:25" ht="10.050000000000001" customHeight="1" x14ac:dyDescent="0.3">
      <c r="B11" s="297" t="s">
        <v>116</v>
      </c>
      <c r="C11" s="297"/>
      <c r="D11" s="297"/>
    </row>
    <row r="12" spans="1:25" ht="10.050000000000001" customHeight="1" x14ac:dyDescent="0.3">
      <c r="A12" s="44"/>
      <c r="B12" s="297"/>
      <c r="C12" s="297"/>
      <c r="D12" s="297"/>
      <c r="E12" s="68"/>
      <c r="F12" s="68"/>
      <c r="G12" s="68"/>
      <c r="H12" s="69"/>
      <c r="I12" s="70"/>
      <c r="J12" s="69"/>
      <c r="K12" s="70"/>
      <c r="L12" s="68"/>
      <c r="M12" s="68"/>
      <c r="N12" s="180"/>
      <c r="O12" s="71"/>
      <c r="P12" s="72"/>
      <c r="Q12" s="300"/>
      <c r="R12" s="300"/>
      <c r="S12" s="300"/>
      <c r="T12" s="300"/>
      <c r="U12" s="300"/>
      <c r="V12" s="300"/>
      <c r="W12" s="40"/>
    </row>
    <row r="13" spans="1:25" ht="19.95" customHeight="1" x14ac:dyDescent="0.3">
      <c r="A13" s="73"/>
      <c r="B13" s="39" t="s">
        <v>124</v>
      </c>
      <c r="C13" s="314"/>
      <c r="D13" s="314"/>
      <c r="E13" s="314"/>
      <c r="F13" s="314"/>
      <c r="G13" s="314"/>
      <c r="H13" s="313" t="s">
        <v>125</v>
      </c>
      <c r="I13" s="313"/>
      <c r="J13" s="327"/>
      <c r="K13" s="327"/>
      <c r="L13" s="327"/>
      <c r="M13" s="327"/>
      <c r="N13" s="74"/>
      <c r="O13" s="329" t="s">
        <v>126</v>
      </c>
      <c r="P13" s="329"/>
      <c r="Q13" s="329"/>
      <c r="R13" s="329"/>
      <c r="S13" s="314"/>
      <c r="T13" s="314"/>
      <c r="U13" s="314"/>
      <c r="V13" s="314"/>
      <c r="W13" s="62"/>
    </row>
    <row r="14" spans="1:25" ht="19.95" customHeight="1" x14ac:dyDescent="0.3">
      <c r="A14" s="73"/>
      <c r="B14" s="39" t="s">
        <v>117</v>
      </c>
      <c r="C14" s="205" t="s">
        <v>152</v>
      </c>
      <c r="D14" s="204" t="s">
        <v>367</v>
      </c>
      <c r="E14" s="205" t="s">
        <v>152</v>
      </c>
      <c r="F14" s="204" t="s">
        <v>368</v>
      </c>
      <c r="G14" s="313" t="s">
        <v>118</v>
      </c>
      <c r="H14" s="313"/>
      <c r="I14" s="314"/>
      <c r="J14" s="314"/>
      <c r="K14" s="314"/>
      <c r="L14" s="314"/>
      <c r="M14" s="314"/>
      <c r="N14" s="314"/>
      <c r="O14" s="314"/>
      <c r="P14" s="314"/>
      <c r="Q14" s="314"/>
      <c r="R14" s="314"/>
      <c r="S14" s="314"/>
      <c r="T14" s="314"/>
      <c r="U14" s="314"/>
      <c r="V14" s="314"/>
      <c r="W14" s="62"/>
    </row>
    <row r="15" spans="1:25" s="202" customFormat="1" ht="15" customHeight="1" x14ac:dyDescent="0.25">
      <c r="A15" s="75"/>
      <c r="B15" s="181" t="s">
        <v>119</v>
      </c>
      <c r="C15" s="181"/>
      <c r="D15" s="181"/>
      <c r="E15" s="181"/>
      <c r="F15" s="181"/>
      <c r="G15" s="181"/>
      <c r="H15" s="181"/>
      <c r="I15" s="181"/>
      <c r="J15" s="295" t="s">
        <v>120</v>
      </c>
      <c r="K15" s="295"/>
      <c r="L15" s="295"/>
      <c r="M15" s="295"/>
      <c r="N15" s="295"/>
      <c r="O15" s="295"/>
      <c r="P15" s="295"/>
      <c r="Q15" s="295"/>
      <c r="R15" s="295"/>
      <c r="S15" s="295"/>
      <c r="T15" s="295"/>
      <c r="U15" s="295"/>
      <c r="V15" s="295"/>
      <c r="W15" s="76"/>
    </row>
    <row r="17" spans="1:23" ht="10.050000000000001" customHeight="1" x14ac:dyDescent="0.3">
      <c r="B17" s="297" t="s">
        <v>121</v>
      </c>
      <c r="C17" s="297"/>
      <c r="D17" s="297"/>
      <c r="E17" s="297"/>
      <c r="F17" s="297"/>
    </row>
    <row r="18" spans="1:23" ht="10.050000000000001" customHeight="1" x14ac:dyDescent="0.3">
      <c r="A18" s="44"/>
      <c r="B18" s="297"/>
      <c r="C18" s="297"/>
      <c r="D18" s="297"/>
      <c r="E18" s="297"/>
      <c r="F18" s="297"/>
      <c r="G18" s="68"/>
      <c r="H18" s="69"/>
      <c r="I18" s="70"/>
      <c r="J18" s="69"/>
      <c r="K18" s="70"/>
      <c r="L18" s="68"/>
      <c r="M18" s="68"/>
      <c r="N18" s="180"/>
      <c r="O18" s="71"/>
      <c r="P18" s="72"/>
      <c r="Q18" s="300"/>
      <c r="R18" s="300"/>
      <c r="S18" s="300"/>
      <c r="T18" s="300"/>
      <c r="U18" s="300"/>
      <c r="V18" s="300"/>
      <c r="W18" s="40"/>
    </row>
    <row r="19" spans="1:23" ht="14.4" x14ac:dyDescent="0.3">
      <c r="A19" s="77"/>
      <c r="B19" s="302" t="s">
        <v>122</v>
      </c>
      <c r="C19" s="302"/>
      <c r="D19" s="302"/>
      <c r="E19" s="302"/>
      <c r="F19" s="302"/>
      <c r="G19" s="302"/>
      <c r="H19" s="303"/>
      <c r="I19" s="303"/>
      <c r="J19" s="304"/>
      <c r="K19" s="304"/>
      <c r="L19" s="304"/>
      <c r="M19" s="304"/>
      <c r="N19" s="78"/>
      <c r="O19" s="296"/>
      <c r="P19" s="296"/>
      <c r="Q19" s="296"/>
      <c r="R19" s="296"/>
      <c r="S19" s="296"/>
      <c r="T19" s="296"/>
      <c r="U19" s="296"/>
      <c r="V19" s="296"/>
      <c r="W19" s="62"/>
    </row>
    <row r="20" spans="1:23" ht="19.95" customHeight="1" x14ac:dyDescent="0.3">
      <c r="A20" s="77"/>
      <c r="B20" s="206" t="s">
        <v>356</v>
      </c>
      <c r="C20" s="299" t="s">
        <v>357</v>
      </c>
      <c r="D20" s="299"/>
      <c r="E20" s="299"/>
      <c r="F20" s="299"/>
      <c r="G20" s="299"/>
      <c r="H20" s="299"/>
      <c r="I20" s="299"/>
      <c r="J20" s="299"/>
      <c r="K20" s="299"/>
      <c r="L20" s="299"/>
      <c r="M20" s="299"/>
      <c r="N20" s="299"/>
      <c r="O20" s="299"/>
      <c r="P20" s="299"/>
      <c r="Q20" s="299"/>
      <c r="R20" s="299"/>
      <c r="S20" s="299"/>
      <c r="T20" s="299"/>
      <c r="U20" s="299"/>
      <c r="V20" s="299"/>
      <c r="W20" s="62"/>
    </row>
    <row r="21" spans="1:23" ht="19.95" customHeight="1" x14ac:dyDescent="0.3">
      <c r="A21" s="77"/>
      <c r="B21" s="206" t="s">
        <v>356</v>
      </c>
      <c r="C21" s="299" t="s">
        <v>358</v>
      </c>
      <c r="D21" s="299"/>
      <c r="E21" s="299"/>
      <c r="F21" s="299"/>
      <c r="G21" s="299"/>
      <c r="H21" s="299"/>
      <c r="I21" s="299"/>
      <c r="J21" s="299"/>
      <c r="K21" s="299"/>
      <c r="L21" s="299"/>
      <c r="M21" s="299"/>
      <c r="N21" s="299"/>
      <c r="O21" s="299"/>
      <c r="P21" s="299"/>
      <c r="Q21" s="299"/>
      <c r="R21" s="299"/>
      <c r="S21" s="299"/>
      <c r="T21" s="299"/>
      <c r="U21" s="299"/>
      <c r="V21" s="299"/>
      <c r="W21" s="62"/>
    </row>
    <row r="22" spans="1:23" ht="19.95" customHeight="1" x14ac:dyDescent="0.3">
      <c r="A22" s="77"/>
      <c r="B22" s="206" t="s">
        <v>356</v>
      </c>
      <c r="C22" s="299" t="s">
        <v>359</v>
      </c>
      <c r="D22" s="299"/>
      <c r="E22" s="299"/>
      <c r="F22" s="299"/>
      <c r="G22" s="299"/>
      <c r="H22" s="299"/>
      <c r="I22" s="299"/>
      <c r="J22" s="299"/>
      <c r="K22" s="299"/>
      <c r="L22" s="299"/>
      <c r="M22" s="299"/>
      <c r="N22" s="299"/>
      <c r="O22" s="299"/>
      <c r="P22" s="299"/>
      <c r="Q22" s="299"/>
      <c r="R22" s="299"/>
      <c r="S22" s="299"/>
      <c r="T22" s="299"/>
      <c r="U22" s="299"/>
      <c r="V22" s="299"/>
      <c r="W22" s="62"/>
    </row>
    <row r="23" spans="1:23" ht="19.95" customHeight="1" x14ac:dyDescent="0.3">
      <c r="A23" s="77"/>
      <c r="B23" s="206" t="s">
        <v>356</v>
      </c>
      <c r="C23" s="299" t="s">
        <v>360</v>
      </c>
      <c r="D23" s="299"/>
      <c r="E23" s="299"/>
      <c r="F23" s="299"/>
      <c r="G23" s="299"/>
      <c r="H23" s="299"/>
      <c r="I23" s="299"/>
      <c r="J23" s="299"/>
      <c r="K23" s="299"/>
      <c r="L23" s="299"/>
      <c r="M23" s="299"/>
      <c r="N23" s="299"/>
      <c r="O23" s="299"/>
      <c r="P23" s="299"/>
      <c r="Q23" s="299"/>
      <c r="R23" s="299"/>
      <c r="S23" s="299"/>
      <c r="T23" s="299"/>
      <c r="U23" s="299"/>
      <c r="V23" s="299"/>
      <c r="W23" s="62"/>
    </row>
    <row r="24" spans="1:23" x14ac:dyDescent="0.25">
      <c r="A24" s="75"/>
      <c r="B24" s="298" t="s">
        <v>123</v>
      </c>
      <c r="C24" s="298"/>
      <c r="D24" s="298"/>
      <c r="E24" s="298"/>
      <c r="F24" s="298" t="s">
        <v>127</v>
      </c>
      <c r="G24" s="298"/>
      <c r="H24" s="298"/>
      <c r="I24" s="298"/>
      <c r="J24" s="298"/>
      <c r="K24" s="298"/>
      <c r="L24" s="298"/>
      <c r="M24" s="298"/>
      <c r="N24" s="100"/>
      <c r="O24" s="100"/>
      <c r="P24" s="100"/>
      <c r="Q24" s="298" t="s">
        <v>147</v>
      </c>
      <c r="R24" s="298"/>
      <c r="S24" s="298"/>
      <c r="T24" s="298"/>
      <c r="U24" s="298"/>
      <c r="V24" s="100"/>
      <c r="W24" s="76"/>
    </row>
    <row r="26" spans="1:23" ht="10.050000000000001" customHeight="1" x14ac:dyDescent="0.3">
      <c r="B26" s="297" t="s">
        <v>128</v>
      </c>
      <c r="C26" s="297"/>
      <c r="D26" s="297"/>
      <c r="E26" s="297"/>
      <c r="F26" s="297"/>
      <c r="G26" s="297"/>
      <c r="H26" s="297"/>
      <c r="I26" s="81"/>
    </row>
    <row r="27" spans="1:23" ht="10.050000000000001" customHeight="1" x14ac:dyDescent="0.3">
      <c r="A27" s="44"/>
      <c r="B27" s="297"/>
      <c r="C27" s="297"/>
      <c r="D27" s="297"/>
      <c r="E27" s="297"/>
      <c r="F27" s="297"/>
      <c r="G27" s="297"/>
      <c r="H27" s="297"/>
      <c r="I27" s="82"/>
      <c r="J27" s="69"/>
      <c r="K27" s="70"/>
      <c r="L27" s="68"/>
      <c r="M27" s="68"/>
      <c r="N27" s="180"/>
      <c r="O27" s="71"/>
      <c r="P27" s="72"/>
      <c r="Q27" s="300"/>
      <c r="R27" s="300"/>
      <c r="S27" s="300"/>
      <c r="T27" s="300"/>
      <c r="U27" s="300"/>
      <c r="V27" s="300"/>
      <c r="W27" s="40"/>
    </row>
    <row r="28" spans="1:23" ht="19.95" customHeight="1" x14ac:dyDescent="0.3">
      <c r="A28" s="73"/>
      <c r="B28" s="301" t="s">
        <v>361</v>
      </c>
      <c r="C28" s="301"/>
      <c r="D28" s="301"/>
      <c r="E28" s="315"/>
      <c r="F28" s="315"/>
      <c r="G28" s="315"/>
      <c r="H28" s="315"/>
      <c r="I28" s="315"/>
      <c r="J28" s="315"/>
      <c r="K28" s="315"/>
      <c r="L28" s="315"/>
      <c r="M28" s="315"/>
      <c r="N28" s="315"/>
      <c r="O28" s="315"/>
      <c r="P28" s="315"/>
      <c r="Q28" s="315"/>
      <c r="R28" s="299" t="s">
        <v>363</v>
      </c>
      <c r="S28" s="299"/>
      <c r="T28" s="299"/>
      <c r="U28" s="299"/>
      <c r="V28" s="299"/>
      <c r="W28" s="62"/>
    </row>
    <row r="29" spans="1:23" s="203" customFormat="1" ht="14.4" x14ac:dyDescent="0.3">
      <c r="A29" s="79"/>
      <c r="B29" s="301" t="s">
        <v>362</v>
      </c>
      <c r="C29" s="301"/>
      <c r="D29" s="301"/>
      <c r="E29" s="301"/>
      <c r="F29" s="301"/>
      <c r="G29" s="301"/>
      <c r="H29" s="301"/>
      <c r="I29" s="301"/>
      <c r="J29" s="301"/>
      <c r="K29" s="301"/>
      <c r="L29" s="301"/>
      <c r="M29" s="301"/>
      <c r="N29" s="301"/>
      <c r="O29" s="301"/>
      <c r="P29" s="301"/>
      <c r="Q29" s="301"/>
      <c r="R29" s="301"/>
      <c r="S29" s="301"/>
      <c r="T29" s="301"/>
      <c r="U29" s="301"/>
      <c r="V29" s="301"/>
      <c r="W29" s="80"/>
    </row>
    <row r="30" spans="1:23" x14ac:dyDescent="0.25">
      <c r="A30" s="75"/>
      <c r="B30" s="298" t="s">
        <v>129</v>
      </c>
      <c r="C30" s="298"/>
      <c r="D30" s="298"/>
      <c r="E30" s="298"/>
      <c r="F30" s="298"/>
      <c r="G30" s="298"/>
      <c r="H30" s="298"/>
      <c r="I30" s="298"/>
      <c r="J30" s="298" t="s">
        <v>130</v>
      </c>
      <c r="K30" s="298"/>
      <c r="L30" s="298"/>
      <c r="M30" s="298"/>
      <c r="N30" s="298"/>
      <c r="O30" s="298"/>
      <c r="P30" s="298"/>
      <c r="Q30" s="298"/>
      <c r="R30" s="298"/>
      <c r="S30" s="298"/>
      <c r="T30" s="298"/>
      <c r="U30" s="298"/>
      <c r="V30" s="298"/>
      <c r="W30" s="76"/>
    </row>
    <row r="32" spans="1:23" ht="10.050000000000001" customHeight="1" x14ac:dyDescent="0.3">
      <c r="B32" s="297" t="s">
        <v>131</v>
      </c>
      <c r="C32" s="297"/>
      <c r="D32" s="81"/>
      <c r="E32" s="81"/>
      <c r="F32" s="81"/>
      <c r="G32" s="81"/>
      <c r="H32" s="81"/>
      <c r="I32" s="81"/>
    </row>
    <row r="33" spans="1:23" ht="10.050000000000001" customHeight="1" x14ac:dyDescent="0.3">
      <c r="A33" s="44"/>
      <c r="B33" s="297"/>
      <c r="C33" s="297"/>
      <c r="D33" s="82"/>
      <c r="E33" s="82"/>
      <c r="F33" s="82"/>
      <c r="G33" s="82"/>
      <c r="H33" s="82"/>
      <c r="I33" s="82"/>
      <c r="J33" s="69"/>
      <c r="K33" s="70"/>
      <c r="L33" s="68"/>
      <c r="M33" s="68"/>
      <c r="N33" s="180"/>
      <c r="O33" s="71"/>
      <c r="P33" s="72"/>
      <c r="Q33" s="300"/>
      <c r="R33" s="300"/>
      <c r="S33" s="300"/>
      <c r="T33" s="300"/>
      <c r="U33" s="300"/>
      <c r="V33" s="300"/>
      <c r="W33" s="40"/>
    </row>
    <row r="34" spans="1:23" s="203" customFormat="1" ht="49.95" customHeight="1" x14ac:dyDescent="0.3">
      <c r="A34" s="79"/>
      <c r="B34" s="301" t="s">
        <v>132</v>
      </c>
      <c r="C34" s="301"/>
      <c r="D34" s="301"/>
      <c r="E34" s="301"/>
      <c r="F34" s="301"/>
      <c r="G34" s="301"/>
      <c r="H34" s="301"/>
      <c r="I34" s="301"/>
      <c r="J34" s="301"/>
      <c r="K34" s="301"/>
      <c r="L34" s="301"/>
      <c r="M34" s="301"/>
      <c r="N34" s="301"/>
      <c r="O34" s="301"/>
      <c r="P34" s="301"/>
      <c r="Q34" s="301"/>
      <c r="R34" s="301"/>
      <c r="S34" s="301"/>
      <c r="T34" s="301"/>
      <c r="U34" s="301"/>
      <c r="V34" s="301"/>
      <c r="W34" s="80"/>
    </row>
    <row r="35" spans="1:23" ht="4.95" customHeight="1" x14ac:dyDescent="0.25">
      <c r="A35" s="75"/>
      <c r="B35" s="298"/>
      <c r="C35" s="298"/>
      <c r="D35" s="298"/>
      <c r="E35" s="298"/>
      <c r="F35" s="298"/>
      <c r="G35" s="298"/>
      <c r="H35" s="298"/>
      <c r="I35" s="298"/>
      <c r="J35" s="298"/>
      <c r="K35" s="298"/>
      <c r="L35" s="298"/>
      <c r="M35" s="298"/>
      <c r="N35" s="298"/>
      <c r="O35" s="298"/>
      <c r="P35" s="298"/>
      <c r="Q35" s="298"/>
      <c r="R35" s="298"/>
      <c r="S35" s="298"/>
      <c r="T35" s="298"/>
      <c r="U35" s="298"/>
      <c r="V35" s="298"/>
      <c r="W35" s="76"/>
    </row>
    <row r="37" spans="1:23" ht="10.050000000000001" customHeight="1" x14ac:dyDescent="0.3">
      <c r="B37" s="297" t="s">
        <v>133</v>
      </c>
      <c r="C37" s="297"/>
      <c r="D37" s="297"/>
      <c r="E37" s="81"/>
      <c r="F37" s="81"/>
      <c r="G37" s="81"/>
      <c r="H37" s="81"/>
      <c r="I37" s="81"/>
    </row>
    <row r="38" spans="1:23" ht="10.050000000000001" customHeight="1" x14ac:dyDescent="0.3">
      <c r="A38" s="44"/>
      <c r="B38" s="297"/>
      <c r="C38" s="297"/>
      <c r="D38" s="297"/>
      <c r="E38" s="82"/>
      <c r="F38" s="82"/>
      <c r="G38" s="82"/>
      <c r="H38" s="82"/>
      <c r="I38" s="82"/>
      <c r="J38" s="69"/>
      <c r="K38" s="70"/>
      <c r="L38" s="68"/>
      <c r="M38" s="68"/>
      <c r="N38" s="180"/>
      <c r="O38" s="71"/>
      <c r="P38" s="72"/>
      <c r="Q38" s="300"/>
      <c r="R38" s="300"/>
      <c r="S38" s="300"/>
      <c r="T38" s="300"/>
      <c r="U38" s="300"/>
      <c r="V38" s="300"/>
      <c r="W38" s="40"/>
    </row>
    <row r="39" spans="1:23" ht="30" customHeight="1" x14ac:dyDescent="0.3">
      <c r="A39" s="73"/>
      <c r="B39" s="301" t="s">
        <v>369</v>
      </c>
      <c r="C39" s="301"/>
      <c r="D39" s="301"/>
      <c r="E39" s="301"/>
      <c r="F39" s="301"/>
      <c r="G39" s="301"/>
      <c r="H39" s="301"/>
      <c r="I39" s="301"/>
      <c r="J39" s="301"/>
      <c r="K39" s="301"/>
      <c r="L39" s="301"/>
      <c r="M39" s="301"/>
      <c r="N39" s="301"/>
      <c r="O39" s="301"/>
      <c r="P39" s="301"/>
      <c r="Q39" s="301"/>
      <c r="R39" s="301"/>
      <c r="S39" s="301"/>
      <c r="T39" s="301"/>
      <c r="U39" s="301"/>
      <c r="V39" s="301"/>
      <c r="W39" s="62"/>
    </row>
    <row r="40" spans="1:23" ht="15" customHeight="1" x14ac:dyDescent="0.3">
      <c r="A40" s="73"/>
      <c r="B40" s="301" t="s">
        <v>371</v>
      </c>
      <c r="C40" s="301"/>
      <c r="D40" s="301"/>
      <c r="E40" s="301"/>
      <c r="F40" s="301"/>
      <c r="G40" s="301"/>
      <c r="H40" s="301"/>
      <c r="I40" s="301"/>
      <c r="J40" s="301"/>
      <c r="K40" s="301"/>
      <c r="L40" s="198" t="s">
        <v>370</v>
      </c>
      <c r="M40" s="198"/>
      <c r="N40" s="198"/>
      <c r="O40" s="198"/>
      <c r="P40" s="198"/>
      <c r="Q40" s="198"/>
      <c r="R40" s="198"/>
      <c r="S40" s="198"/>
      <c r="T40" s="198"/>
      <c r="U40" s="198"/>
      <c r="V40" s="198"/>
      <c r="W40" s="62"/>
    </row>
    <row r="41" spans="1:23" s="203" customFormat="1" ht="15" customHeight="1" x14ac:dyDescent="0.3">
      <c r="A41" s="79"/>
      <c r="B41" s="301" t="s">
        <v>372</v>
      </c>
      <c r="C41" s="301"/>
      <c r="D41" s="301"/>
      <c r="E41" s="301"/>
      <c r="F41" s="301"/>
      <c r="G41" s="301"/>
      <c r="H41" s="301"/>
      <c r="I41" s="301"/>
      <c r="J41" s="301"/>
      <c r="K41" s="301"/>
      <c r="L41" s="301"/>
      <c r="M41" s="301"/>
      <c r="N41" s="301"/>
      <c r="O41" s="301"/>
      <c r="P41" s="301"/>
      <c r="Q41" s="245" t="s">
        <v>370</v>
      </c>
      <c r="R41" s="198"/>
      <c r="S41" s="198"/>
      <c r="T41" s="198"/>
      <c r="U41" s="198"/>
      <c r="V41" s="198"/>
      <c r="W41" s="80"/>
    </row>
    <row r="42" spans="1:23" ht="4.95" customHeight="1" x14ac:dyDescent="0.25">
      <c r="A42" s="75"/>
      <c r="B42" s="298"/>
      <c r="C42" s="298"/>
      <c r="D42" s="298"/>
      <c r="E42" s="298"/>
      <c r="F42" s="298"/>
      <c r="G42" s="298"/>
      <c r="H42" s="298"/>
      <c r="I42" s="298"/>
      <c r="J42" s="298"/>
      <c r="K42" s="298"/>
      <c r="L42" s="298"/>
      <c r="M42" s="298"/>
      <c r="N42" s="298"/>
      <c r="O42" s="298"/>
      <c r="P42" s="298"/>
      <c r="Q42" s="298"/>
      <c r="R42" s="298"/>
      <c r="S42" s="298"/>
      <c r="T42" s="298"/>
      <c r="U42" s="298"/>
      <c r="V42" s="298"/>
      <c r="W42" s="76"/>
    </row>
    <row r="44" spans="1:23" s="83" customFormat="1" ht="30" customHeight="1" x14ac:dyDescent="0.3">
      <c r="B44" s="318" t="s">
        <v>134</v>
      </c>
      <c r="C44" s="318"/>
      <c r="D44" s="318"/>
      <c r="E44" s="318"/>
      <c r="F44" s="318"/>
      <c r="G44" s="318"/>
      <c r="H44" s="318"/>
      <c r="I44" s="318"/>
      <c r="J44" s="318"/>
      <c r="K44" s="318"/>
      <c r="L44" s="318"/>
      <c r="M44" s="318"/>
      <c r="N44" s="318"/>
      <c r="O44" s="318"/>
      <c r="P44" s="318"/>
      <c r="Q44" s="318"/>
      <c r="R44" s="318"/>
      <c r="S44" s="318"/>
      <c r="T44" s="318"/>
      <c r="U44" s="318"/>
      <c r="V44" s="318"/>
    </row>
    <row r="45" spans="1:23" s="2" customFormat="1" ht="14.4" x14ac:dyDescent="0.3">
      <c r="I45" s="2" t="s">
        <v>364</v>
      </c>
      <c r="J45" s="320"/>
      <c r="K45" s="320"/>
      <c r="L45" s="320"/>
      <c r="M45" s="320"/>
      <c r="N45" s="320"/>
      <c r="O45" s="320"/>
      <c r="P45" s="320"/>
      <c r="Q45" s="199" t="s">
        <v>365</v>
      </c>
      <c r="R45" s="321" t="s">
        <v>366</v>
      </c>
      <c r="S45" s="321"/>
      <c r="T45" s="321"/>
      <c r="U45" s="321"/>
      <c r="V45" s="321"/>
    </row>
    <row r="47" spans="1:23" ht="10.050000000000001" customHeight="1" x14ac:dyDescent="0.3">
      <c r="B47" s="319" t="s">
        <v>135</v>
      </c>
      <c r="C47" s="319"/>
      <c r="D47" s="319"/>
      <c r="E47" s="319"/>
      <c r="L47" s="319" t="s">
        <v>136</v>
      </c>
      <c r="M47" s="319"/>
      <c r="N47" s="319"/>
      <c r="O47" s="319"/>
      <c r="P47" s="319"/>
      <c r="Q47" s="319"/>
      <c r="R47" s="319"/>
      <c r="S47" s="319"/>
    </row>
    <row r="48" spans="1:23" ht="10.050000000000001" customHeight="1" x14ac:dyDescent="0.3">
      <c r="A48" s="21"/>
      <c r="B48" s="319"/>
      <c r="C48" s="319"/>
      <c r="D48" s="319"/>
      <c r="E48" s="319"/>
      <c r="F48" s="84"/>
      <c r="G48" s="84"/>
      <c r="H48" s="84"/>
      <c r="I48" s="22"/>
      <c r="K48" s="21"/>
      <c r="L48" s="319"/>
      <c r="M48" s="319"/>
      <c r="N48" s="319"/>
      <c r="O48" s="319"/>
      <c r="P48" s="319"/>
      <c r="Q48" s="319"/>
      <c r="R48" s="319"/>
      <c r="S48" s="319"/>
      <c r="T48" s="84"/>
      <c r="U48" s="84"/>
      <c r="V48" s="84"/>
      <c r="W48" s="22"/>
    </row>
    <row r="49" spans="1:23" ht="19.95" customHeight="1" x14ac:dyDescent="0.3">
      <c r="A49" s="322"/>
      <c r="B49" s="323"/>
      <c r="C49" s="323"/>
      <c r="D49" s="323"/>
      <c r="E49" s="323"/>
      <c r="F49" s="323"/>
      <c r="G49" s="323"/>
      <c r="H49" s="323"/>
      <c r="I49" s="324"/>
      <c r="K49" s="322"/>
      <c r="L49" s="323"/>
      <c r="M49" s="323"/>
      <c r="N49" s="323"/>
      <c r="O49" s="323"/>
      <c r="P49" s="323"/>
      <c r="Q49" s="323"/>
      <c r="R49" s="323"/>
      <c r="S49" s="323"/>
      <c r="T49" s="323"/>
      <c r="U49" s="323"/>
      <c r="V49" s="323"/>
      <c r="W49" s="324"/>
    </row>
    <row r="50" spans="1:23" ht="19.95" customHeight="1" x14ac:dyDescent="0.3">
      <c r="A50" s="322"/>
      <c r="B50" s="323"/>
      <c r="C50" s="323"/>
      <c r="D50" s="323"/>
      <c r="E50" s="323"/>
      <c r="F50" s="323"/>
      <c r="G50" s="323"/>
      <c r="H50" s="323"/>
      <c r="I50" s="324"/>
      <c r="K50" s="322"/>
      <c r="L50" s="323"/>
      <c r="M50" s="323"/>
      <c r="N50" s="323"/>
      <c r="O50" s="323"/>
      <c r="P50" s="323"/>
      <c r="Q50" s="323"/>
      <c r="R50" s="323"/>
      <c r="S50" s="323"/>
      <c r="T50" s="323"/>
      <c r="U50" s="323"/>
      <c r="V50" s="323"/>
      <c r="W50" s="324"/>
    </row>
    <row r="51" spans="1:23" ht="19.95" customHeight="1" x14ac:dyDescent="0.3">
      <c r="A51" s="322"/>
      <c r="B51" s="323"/>
      <c r="C51" s="323"/>
      <c r="D51" s="323"/>
      <c r="E51" s="323"/>
      <c r="F51" s="323"/>
      <c r="G51" s="323"/>
      <c r="H51" s="323"/>
      <c r="I51" s="324"/>
      <c r="K51" s="322"/>
      <c r="L51" s="323"/>
      <c r="M51" s="323"/>
      <c r="N51" s="323"/>
      <c r="O51" s="323"/>
      <c r="P51" s="323"/>
      <c r="Q51" s="323"/>
      <c r="R51" s="323"/>
      <c r="S51" s="323"/>
      <c r="T51" s="323"/>
      <c r="U51" s="323"/>
      <c r="V51" s="323"/>
      <c r="W51" s="324"/>
    </row>
    <row r="52" spans="1:23" ht="19.95" customHeight="1" x14ac:dyDescent="0.3">
      <c r="A52" s="322"/>
      <c r="B52" s="323"/>
      <c r="C52" s="323"/>
      <c r="D52" s="323"/>
      <c r="E52" s="323"/>
      <c r="F52" s="323"/>
      <c r="G52" s="323"/>
      <c r="H52" s="323"/>
      <c r="I52" s="324"/>
      <c r="K52" s="322"/>
      <c r="L52" s="323"/>
      <c r="M52" s="323"/>
      <c r="N52" s="323"/>
      <c r="O52" s="323"/>
      <c r="P52" s="323"/>
      <c r="Q52" s="323"/>
      <c r="R52" s="323"/>
      <c r="S52" s="323"/>
      <c r="T52" s="323"/>
      <c r="U52" s="323"/>
      <c r="V52" s="323"/>
      <c r="W52" s="324"/>
    </row>
    <row r="53" spans="1:23" ht="12.75" customHeight="1" x14ac:dyDescent="0.3">
      <c r="A53" s="27"/>
      <c r="B53" s="28"/>
      <c r="C53" s="28"/>
      <c r="D53" s="28"/>
      <c r="E53" s="28"/>
      <c r="F53" s="28"/>
      <c r="G53" s="28"/>
      <c r="H53" s="28"/>
      <c r="I53" s="29"/>
      <c r="K53" s="27"/>
      <c r="L53" s="28"/>
      <c r="M53" s="28"/>
      <c r="N53" s="28"/>
      <c r="O53" s="28"/>
      <c r="P53" s="28"/>
      <c r="Q53" s="316" t="s">
        <v>137</v>
      </c>
      <c r="R53" s="316"/>
      <c r="S53" s="316"/>
      <c r="T53" s="316"/>
      <c r="U53" s="316"/>
      <c r="V53" s="316"/>
      <c r="W53" s="317"/>
    </row>
    <row r="54" spans="1:23" ht="30" customHeight="1" x14ac:dyDescent="0.3"/>
    <row r="55" spans="1:23" ht="10.050000000000001" customHeight="1" x14ac:dyDescent="0.3">
      <c r="B55" s="307" t="s">
        <v>138</v>
      </c>
      <c r="C55" s="307"/>
      <c r="D55" s="307"/>
      <c r="E55" s="307"/>
      <c r="F55" s="85"/>
      <c r="G55" s="85"/>
      <c r="H55" s="85"/>
      <c r="I55" s="85"/>
      <c r="J55" s="85"/>
      <c r="K55" s="85"/>
      <c r="L55" s="85"/>
      <c r="M55" s="86"/>
      <c r="N55" s="86"/>
      <c r="O55" s="86"/>
      <c r="P55" s="86"/>
      <c r="Q55" s="307" t="s">
        <v>139</v>
      </c>
      <c r="R55" s="307"/>
      <c r="S55" s="307"/>
      <c r="T55" s="307"/>
      <c r="U55" s="307"/>
      <c r="V55" s="307"/>
      <c r="W55" s="85"/>
    </row>
    <row r="56" spans="1:23" ht="10.050000000000001" customHeight="1" x14ac:dyDescent="0.3">
      <c r="A56" s="21"/>
      <c r="B56" s="307"/>
      <c r="C56" s="307"/>
      <c r="D56" s="307"/>
      <c r="E56" s="307"/>
      <c r="F56" s="87"/>
      <c r="G56" s="87"/>
      <c r="H56" s="87"/>
      <c r="I56" s="87"/>
      <c r="J56" s="87"/>
      <c r="K56" s="87"/>
      <c r="L56" s="88"/>
      <c r="M56" s="88"/>
      <c r="N56" s="89"/>
      <c r="O56" s="90"/>
      <c r="P56" s="91"/>
      <c r="Q56" s="307"/>
      <c r="R56" s="307"/>
      <c r="S56" s="307"/>
      <c r="T56" s="307"/>
      <c r="U56" s="307"/>
      <c r="V56" s="307"/>
      <c r="W56" s="92"/>
    </row>
    <row r="57" spans="1:23" ht="19.95" customHeight="1" x14ac:dyDescent="0.3">
      <c r="A57" s="23"/>
      <c r="B57" s="309" t="s">
        <v>141</v>
      </c>
      <c r="C57" s="309"/>
      <c r="D57" s="93" t="s">
        <v>142</v>
      </c>
      <c r="E57" s="308"/>
      <c r="F57" s="308"/>
      <c r="G57" s="308"/>
      <c r="H57" s="94" t="s">
        <v>143</v>
      </c>
      <c r="I57" s="308"/>
      <c r="J57" s="308"/>
      <c r="K57" s="308"/>
      <c r="L57" s="308"/>
      <c r="M57" s="308"/>
      <c r="N57" s="95"/>
      <c r="O57" s="96"/>
      <c r="P57" s="310"/>
      <c r="Q57" s="311"/>
      <c r="R57" s="311"/>
      <c r="S57" s="311"/>
      <c r="T57" s="311"/>
      <c r="U57" s="311"/>
      <c r="V57" s="311"/>
      <c r="W57" s="312"/>
    </row>
    <row r="58" spans="1:23" ht="19.95" customHeight="1" x14ac:dyDescent="0.3">
      <c r="A58" s="23"/>
      <c r="B58" s="309" t="s">
        <v>146</v>
      </c>
      <c r="C58" s="309"/>
      <c r="D58" s="93" t="s">
        <v>142</v>
      </c>
      <c r="E58" s="308"/>
      <c r="F58" s="308"/>
      <c r="G58" s="308"/>
      <c r="H58" s="94" t="s">
        <v>143</v>
      </c>
      <c r="I58" s="308"/>
      <c r="J58" s="308"/>
      <c r="K58" s="308"/>
      <c r="L58" s="308"/>
      <c r="M58" s="308"/>
      <c r="N58" s="95"/>
      <c r="O58" s="96"/>
      <c r="P58" s="310"/>
      <c r="Q58" s="311"/>
      <c r="R58" s="311"/>
      <c r="S58" s="311"/>
      <c r="T58" s="311"/>
      <c r="U58" s="311"/>
      <c r="V58" s="311"/>
      <c r="W58" s="312"/>
    </row>
    <row r="59" spans="1:23" ht="19.95" customHeight="1" x14ac:dyDescent="0.3">
      <c r="A59" s="23"/>
      <c r="B59" s="309" t="s">
        <v>145</v>
      </c>
      <c r="C59" s="309"/>
      <c r="D59" s="93" t="s">
        <v>142</v>
      </c>
      <c r="E59" s="308"/>
      <c r="F59" s="308"/>
      <c r="G59" s="308"/>
      <c r="H59" s="94" t="s">
        <v>143</v>
      </c>
      <c r="I59" s="308"/>
      <c r="J59" s="308"/>
      <c r="K59" s="308"/>
      <c r="L59" s="308"/>
      <c r="M59" s="308"/>
      <c r="N59" s="95"/>
      <c r="O59" s="96"/>
      <c r="P59" s="310"/>
      <c r="Q59" s="311"/>
      <c r="R59" s="311"/>
      <c r="S59" s="311"/>
      <c r="T59" s="311"/>
      <c r="U59" s="311"/>
      <c r="V59" s="311"/>
      <c r="W59" s="312"/>
    </row>
    <row r="60" spans="1:23" ht="19.95" customHeight="1" x14ac:dyDescent="0.3">
      <c r="A60" s="23"/>
      <c r="B60" s="309" t="s">
        <v>144</v>
      </c>
      <c r="C60" s="309"/>
      <c r="D60" s="93" t="s">
        <v>142</v>
      </c>
      <c r="E60" s="308"/>
      <c r="F60" s="308"/>
      <c r="G60" s="308"/>
      <c r="H60" s="94" t="s">
        <v>143</v>
      </c>
      <c r="I60" s="308"/>
      <c r="J60" s="308"/>
      <c r="K60" s="308"/>
      <c r="L60" s="308"/>
      <c r="M60" s="308"/>
      <c r="N60" s="95"/>
      <c r="O60" s="96"/>
      <c r="P60" s="310"/>
      <c r="Q60" s="311"/>
      <c r="R60" s="311"/>
      <c r="S60" s="311"/>
      <c r="T60" s="311"/>
      <c r="U60" s="311"/>
      <c r="V60" s="311"/>
      <c r="W60" s="312"/>
    </row>
    <row r="61" spans="1:23" ht="12.75" customHeight="1" x14ac:dyDescent="0.3">
      <c r="A61" s="27"/>
      <c r="B61" s="97"/>
      <c r="C61" s="97"/>
      <c r="D61" s="97"/>
      <c r="E61" s="97"/>
      <c r="F61" s="97"/>
      <c r="G61" s="97"/>
      <c r="H61" s="97"/>
      <c r="I61" s="97"/>
      <c r="J61" s="97"/>
      <c r="K61" s="97"/>
      <c r="L61" s="97"/>
      <c r="M61" s="97"/>
      <c r="N61" s="98"/>
      <c r="O61" s="96"/>
      <c r="P61" s="99"/>
      <c r="Q61" s="305" t="s">
        <v>140</v>
      </c>
      <c r="R61" s="305"/>
      <c r="S61" s="305"/>
      <c r="T61" s="305"/>
      <c r="U61" s="305"/>
      <c r="V61" s="305"/>
      <c r="W61" s="306"/>
    </row>
  </sheetData>
  <sheetProtection selectLockedCells="1"/>
  <mergeCells count="76">
    <mergeCell ref="Y2:Y3"/>
    <mergeCell ref="A6:W6"/>
    <mergeCell ref="Q12:V12"/>
    <mergeCell ref="H13:I13"/>
    <mergeCell ref="J13:M13"/>
    <mergeCell ref="B11:D12"/>
    <mergeCell ref="C13:G13"/>
    <mergeCell ref="A10:W10"/>
    <mergeCell ref="O13:R13"/>
    <mergeCell ref="S13:V13"/>
    <mergeCell ref="A8:B8"/>
    <mergeCell ref="C8:J8"/>
    <mergeCell ref="K8:L8"/>
    <mergeCell ref="N8:P8"/>
    <mergeCell ref="Q8:V8"/>
    <mergeCell ref="Q53:W53"/>
    <mergeCell ref="B42:I42"/>
    <mergeCell ref="J42:V42"/>
    <mergeCell ref="B44:V44"/>
    <mergeCell ref="Q38:V38"/>
    <mergeCell ref="B37:D38"/>
    <mergeCell ref="B47:E48"/>
    <mergeCell ref="L47:S48"/>
    <mergeCell ref="J45:P45"/>
    <mergeCell ref="R45:V45"/>
    <mergeCell ref="K49:W52"/>
    <mergeCell ref="A49:I52"/>
    <mergeCell ref="B39:V39"/>
    <mergeCell ref="B40:K40"/>
    <mergeCell ref="B41:P41"/>
    <mergeCell ref="G14:H14"/>
    <mergeCell ref="I14:V14"/>
    <mergeCell ref="J30:V30"/>
    <mergeCell ref="B30:I30"/>
    <mergeCell ref="Q27:V27"/>
    <mergeCell ref="B26:H27"/>
    <mergeCell ref="B24:E24"/>
    <mergeCell ref="F24:M24"/>
    <mergeCell ref="Q24:U24"/>
    <mergeCell ref="B28:D28"/>
    <mergeCell ref="B29:V29"/>
    <mergeCell ref="R28:V28"/>
    <mergeCell ref="C20:V20"/>
    <mergeCell ref="C22:V22"/>
    <mergeCell ref="C23:V23"/>
    <mergeCell ref="E28:Q28"/>
    <mergeCell ref="Q61:W61"/>
    <mergeCell ref="Q55:V56"/>
    <mergeCell ref="I57:M57"/>
    <mergeCell ref="E57:G57"/>
    <mergeCell ref="E58:G58"/>
    <mergeCell ref="I58:M58"/>
    <mergeCell ref="E59:G59"/>
    <mergeCell ref="I59:M59"/>
    <mergeCell ref="E60:G60"/>
    <mergeCell ref="B55:E56"/>
    <mergeCell ref="I60:M60"/>
    <mergeCell ref="B57:C57"/>
    <mergeCell ref="B58:C58"/>
    <mergeCell ref="B59:C59"/>
    <mergeCell ref="B60:C60"/>
    <mergeCell ref="P57:W60"/>
    <mergeCell ref="J15:V15"/>
    <mergeCell ref="S19:V19"/>
    <mergeCell ref="B17:F18"/>
    <mergeCell ref="B35:I35"/>
    <mergeCell ref="J35:V35"/>
    <mergeCell ref="B32:C33"/>
    <mergeCell ref="C21:V21"/>
    <mergeCell ref="Q33:V33"/>
    <mergeCell ref="B34:V34"/>
    <mergeCell ref="B19:G19"/>
    <mergeCell ref="H19:I19"/>
    <mergeCell ref="Q18:V18"/>
    <mergeCell ref="J19:M19"/>
    <mergeCell ref="O19:R19"/>
  </mergeCells>
  <phoneticPr fontId="79" type="noConversion"/>
  <hyperlinks>
    <hyperlink ref="Y2" location="GENERAL!A15" display="retour GENERAL" xr:uid="{00000000-0004-0000-0100-000000000000}"/>
    <hyperlink ref="Y2:Y3" location="GENERAL!A10" display="retour vers GENERAL" xr:uid="{00000000-0004-0000-0100-000001000000}"/>
  </hyperlinks>
  <printOptions horizontalCentered="1"/>
  <pageMargins left="0.31496062992125984" right="0.31496062992125984" top="0.39370078740157483" bottom="0.31496062992125984" header="0.31496062992125984" footer="0.19685039370078741"/>
  <pageSetup paperSize="9" scale="76" orientation="portrait" copies="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6588A"/>
    <pageSetUpPr fitToPage="1"/>
  </sheetPr>
  <dimension ref="A1:Z93"/>
  <sheetViews>
    <sheetView showGridLines="0" topLeftCell="A64" zoomScale="85" zoomScaleNormal="85" zoomScalePageLayoutView="85" workbookViewId="0">
      <selection activeCell="G73" sqref="G73"/>
    </sheetView>
  </sheetViews>
  <sheetFormatPr baseColWidth="10" defaultRowHeight="12" customHeight="1" x14ac:dyDescent="0.3"/>
  <cols>
    <col min="1" max="1" width="3" customWidth="1"/>
    <col min="2" max="13" width="5.6640625" customWidth="1"/>
    <col min="14" max="14" width="1.6640625" customWidth="1"/>
    <col min="15" max="15" width="2.6640625" customWidth="1"/>
    <col min="16" max="16" width="1.6640625" customWidth="1"/>
    <col min="17" max="22" width="5.6640625" customWidth="1"/>
    <col min="23" max="24" width="1.6640625" customWidth="1"/>
    <col min="25" max="256" width="10.77734375"/>
    <col min="257" max="257" width="11.33203125" customWidth="1"/>
    <col min="258" max="259" width="6" customWidth="1"/>
    <col min="260" max="260" width="4.6640625" customWidth="1"/>
    <col min="261" max="261" width="7.6640625" customWidth="1"/>
    <col min="262" max="263" width="11.33203125" customWidth="1"/>
    <col min="264" max="264" width="12.44140625" customWidth="1"/>
    <col min="265" max="267" width="11.33203125" customWidth="1"/>
    <col min="268" max="512" width="10.77734375"/>
    <col min="513" max="513" width="11.33203125" customWidth="1"/>
    <col min="514" max="515" width="6" customWidth="1"/>
    <col min="516" max="516" width="4.6640625" customWidth="1"/>
    <col min="517" max="517" width="7.6640625" customWidth="1"/>
    <col min="518" max="519" width="11.33203125" customWidth="1"/>
    <col min="520" max="520" width="12.44140625" customWidth="1"/>
    <col min="521" max="523" width="11.33203125" customWidth="1"/>
    <col min="524" max="768" width="10.77734375"/>
    <col min="769" max="769" width="11.33203125" customWidth="1"/>
    <col min="770" max="771" width="6" customWidth="1"/>
    <col min="772" max="772" width="4.6640625" customWidth="1"/>
    <col min="773" max="773" width="7.6640625" customWidth="1"/>
    <col min="774" max="775" width="11.33203125" customWidth="1"/>
    <col min="776" max="776" width="12.44140625" customWidth="1"/>
    <col min="777" max="779" width="11.33203125" customWidth="1"/>
    <col min="780" max="1024" width="10.77734375"/>
    <col min="1025" max="1025" width="11.33203125" customWidth="1"/>
    <col min="1026" max="1027" width="6" customWidth="1"/>
    <col min="1028" max="1028" width="4.6640625" customWidth="1"/>
    <col min="1029" max="1029" width="7.6640625" customWidth="1"/>
    <col min="1030" max="1031" width="11.33203125" customWidth="1"/>
    <col min="1032" max="1032" width="12.44140625" customWidth="1"/>
    <col min="1033" max="1035" width="11.33203125" customWidth="1"/>
    <col min="1036" max="1280" width="10.77734375"/>
    <col min="1281" max="1281" width="11.33203125" customWidth="1"/>
    <col min="1282" max="1283" width="6" customWidth="1"/>
    <col min="1284" max="1284" width="4.6640625" customWidth="1"/>
    <col min="1285" max="1285" width="7.6640625" customWidth="1"/>
    <col min="1286" max="1287" width="11.33203125" customWidth="1"/>
    <col min="1288" max="1288" width="12.44140625" customWidth="1"/>
    <col min="1289" max="1291" width="11.33203125" customWidth="1"/>
    <col min="1292" max="1536" width="10.77734375"/>
    <col min="1537" max="1537" width="11.33203125" customWidth="1"/>
    <col min="1538" max="1539" width="6" customWidth="1"/>
    <col min="1540" max="1540" width="4.6640625" customWidth="1"/>
    <col min="1541" max="1541" width="7.6640625" customWidth="1"/>
    <col min="1542" max="1543" width="11.33203125" customWidth="1"/>
    <col min="1544" max="1544" width="12.44140625" customWidth="1"/>
    <col min="1545" max="1547" width="11.33203125" customWidth="1"/>
    <col min="1548" max="1792" width="10.77734375"/>
    <col min="1793" max="1793" width="11.33203125" customWidth="1"/>
    <col min="1794" max="1795" width="6" customWidth="1"/>
    <col min="1796" max="1796" width="4.6640625" customWidth="1"/>
    <col min="1797" max="1797" width="7.6640625" customWidth="1"/>
    <col min="1798" max="1799" width="11.33203125" customWidth="1"/>
    <col min="1800" max="1800" width="12.44140625" customWidth="1"/>
    <col min="1801" max="1803" width="11.33203125" customWidth="1"/>
    <col min="1804" max="2048" width="10.77734375"/>
    <col min="2049" max="2049" width="11.33203125" customWidth="1"/>
    <col min="2050" max="2051" width="6" customWidth="1"/>
    <col min="2052" max="2052" width="4.6640625" customWidth="1"/>
    <col min="2053" max="2053" width="7.6640625" customWidth="1"/>
    <col min="2054" max="2055" width="11.33203125" customWidth="1"/>
    <col min="2056" max="2056" width="12.44140625" customWidth="1"/>
    <col min="2057" max="2059" width="11.33203125" customWidth="1"/>
    <col min="2060" max="2304" width="10.77734375"/>
    <col min="2305" max="2305" width="11.33203125" customWidth="1"/>
    <col min="2306" max="2307" width="6" customWidth="1"/>
    <col min="2308" max="2308" width="4.6640625" customWidth="1"/>
    <col min="2309" max="2309" width="7.6640625" customWidth="1"/>
    <col min="2310" max="2311" width="11.33203125" customWidth="1"/>
    <col min="2312" max="2312" width="12.44140625" customWidth="1"/>
    <col min="2313" max="2315" width="11.33203125" customWidth="1"/>
    <col min="2316" max="2560" width="10.77734375"/>
    <col min="2561" max="2561" width="11.33203125" customWidth="1"/>
    <col min="2562" max="2563" width="6" customWidth="1"/>
    <col min="2564" max="2564" width="4.6640625" customWidth="1"/>
    <col min="2565" max="2565" width="7.6640625" customWidth="1"/>
    <col min="2566" max="2567" width="11.33203125" customWidth="1"/>
    <col min="2568" max="2568" width="12.44140625" customWidth="1"/>
    <col min="2569" max="2571" width="11.33203125" customWidth="1"/>
    <col min="2572" max="2816" width="10.77734375"/>
    <col min="2817" max="2817" width="11.33203125" customWidth="1"/>
    <col min="2818" max="2819" width="6" customWidth="1"/>
    <col min="2820" max="2820" width="4.6640625" customWidth="1"/>
    <col min="2821" max="2821" width="7.6640625" customWidth="1"/>
    <col min="2822" max="2823" width="11.33203125" customWidth="1"/>
    <col min="2824" max="2824" width="12.44140625" customWidth="1"/>
    <col min="2825" max="2827" width="11.33203125" customWidth="1"/>
    <col min="2828" max="3072" width="10.77734375"/>
    <col min="3073" max="3073" width="11.33203125" customWidth="1"/>
    <col min="3074" max="3075" width="6" customWidth="1"/>
    <col min="3076" max="3076" width="4.6640625" customWidth="1"/>
    <col min="3077" max="3077" width="7.6640625" customWidth="1"/>
    <col min="3078" max="3079" width="11.33203125" customWidth="1"/>
    <col min="3080" max="3080" width="12.44140625" customWidth="1"/>
    <col min="3081" max="3083" width="11.33203125" customWidth="1"/>
    <col min="3084" max="3328" width="10.77734375"/>
    <col min="3329" max="3329" width="11.33203125" customWidth="1"/>
    <col min="3330" max="3331" width="6" customWidth="1"/>
    <col min="3332" max="3332" width="4.6640625" customWidth="1"/>
    <col min="3333" max="3333" width="7.6640625" customWidth="1"/>
    <col min="3334" max="3335" width="11.33203125" customWidth="1"/>
    <col min="3336" max="3336" width="12.44140625" customWidth="1"/>
    <col min="3337" max="3339" width="11.33203125" customWidth="1"/>
    <col min="3340" max="3584" width="10.77734375"/>
    <col min="3585" max="3585" width="11.33203125" customWidth="1"/>
    <col min="3586" max="3587" width="6" customWidth="1"/>
    <col min="3588" max="3588" width="4.6640625" customWidth="1"/>
    <col min="3589" max="3589" width="7.6640625" customWidth="1"/>
    <col min="3590" max="3591" width="11.33203125" customWidth="1"/>
    <col min="3592" max="3592" width="12.44140625" customWidth="1"/>
    <col min="3593" max="3595" width="11.33203125" customWidth="1"/>
    <col min="3596" max="3840" width="10.77734375"/>
    <col min="3841" max="3841" width="11.33203125" customWidth="1"/>
    <col min="3842" max="3843" width="6" customWidth="1"/>
    <col min="3844" max="3844" width="4.6640625" customWidth="1"/>
    <col min="3845" max="3845" width="7.6640625" customWidth="1"/>
    <col min="3846" max="3847" width="11.33203125" customWidth="1"/>
    <col min="3848" max="3848" width="12.44140625" customWidth="1"/>
    <col min="3849" max="3851" width="11.33203125" customWidth="1"/>
    <col min="3852" max="4096" width="10.77734375"/>
    <col min="4097" max="4097" width="11.33203125" customWidth="1"/>
    <col min="4098" max="4099" width="6" customWidth="1"/>
    <col min="4100" max="4100" width="4.6640625" customWidth="1"/>
    <col min="4101" max="4101" width="7.6640625" customWidth="1"/>
    <col min="4102" max="4103" width="11.33203125" customWidth="1"/>
    <col min="4104" max="4104" width="12.44140625" customWidth="1"/>
    <col min="4105" max="4107" width="11.33203125" customWidth="1"/>
    <col min="4108" max="4352" width="10.77734375"/>
    <col min="4353" max="4353" width="11.33203125" customWidth="1"/>
    <col min="4354" max="4355" width="6" customWidth="1"/>
    <col min="4356" max="4356" width="4.6640625" customWidth="1"/>
    <col min="4357" max="4357" width="7.6640625" customWidth="1"/>
    <col min="4358" max="4359" width="11.33203125" customWidth="1"/>
    <col min="4360" max="4360" width="12.44140625" customWidth="1"/>
    <col min="4361" max="4363" width="11.33203125" customWidth="1"/>
    <col min="4364" max="4608" width="10.77734375"/>
    <col min="4609" max="4609" width="11.33203125" customWidth="1"/>
    <col min="4610" max="4611" width="6" customWidth="1"/>
    <col min="4612" max="4612" width="4.6640625" customWidth="1"/>
    <col min="4613" max="4613" width="7.6640625" customWidth="1"/>
    <col min="4614" max="4615" width="11.33203125" customWidth="1"/>
    <col min="4616" max="4616" width="12.44140625" customWidth="1"/>
    <col min="4617" max="4619" width="11.33203125" customWidth="1"/>
    <col min="4620" max="4864" width="10.77734375"/>
    <col min="4865" max="4865" width="11.33203125" customWidth="1"/>
    <col min="4866" max="4867" width="6" customWidth="1"/>
    <col min="4868" max="4868" width="4.6640625" customWidth="1"/>
    <col min="4869" max="4869" width="7.6640625" customWidth="1"/>
    <col min="4870" max="4871" width="11.33203125" customWidth="1"/>
    <col min="4872" max="4872" width="12.44140625" customWidth="1"/>
    <col min="4873" max="4875" width="11.33203125" customWidth="1"/>
    <col min="4876" max="5120" width="10.77734375"/>
    <col min="5121" max="5121" width="11.33203125" customWidth="1"/>
    <col min="5122" max="5123" width="6" customWidth="1"/>
    <col min="5124" max="5124" width="4.6640625" customWidth="1"/>
    <col min="5125" max="5125" width="7.6640625" customWidth="1"/>
    <col min="5126" max="5127" width="11.33203125" customWidth="1"/>
    <col min="5128" max="5128" width="12.44140625" customWidth="1"/>
    <col min="5129" max="5131" width="11.33203125" customWidth="1"/>
    <col min="5132" max="5376" width="10.77734375"/>
    <col min="5377" max="5377" width="11.33203125" customWidth="1"/>
    <col min="5378" max="5379" width="6" customWidth="1"/>
    <col min="5380" max="5380" width="4.6640625" customWidth="1"/>
    <col min="5381" max="5381" width="7.6640625" customWidth="1"/>
    <col min="5382" max="5383" width="11.33203125" customWidth="1"/>
    <col min="5384" max="5384" width="12.44140625" customWidth="1"/>
    <col min="5385" max="5387" width="11.33203125" customWidth="1"/>
    <col min="5388" max="5632" width="10.77734375"/>
    <col min="5633" max="5633" width="11.33203125" customWidth="1"/>
    <col min="5634" max="5635" width="6" customWidth="1"/>
    <col min="5636" max="5636" width="4.6640625" customWidth="1"/>
    <col min="5637" max="5637" width="7.6640625" customWidth="1"/>
    <col min="5638" max="5639" width="11.33203125" customWidth="1"/>
    <col min="5640" max="5640" width="12.44140625" customWidth="1"/>
    <col min="5641" max="5643" width="11.33203125" customWidth="1"/>
    <col min="5644" max="5888" width="10.77734375"/>
    <col min="5889" max="5889" width="11.33203125" customWidth="1"/>
    <col min="5890" max="5891" width="6" customWidth="1"/>
    <col min="5892" max="5892" width="4.6640625" customWidth="1"/>
    <col min="5893" max="5893" width="7.6640625" customWidth="1"/>
    <col min="5894" max="5895" width="11.33203125" customWidth="1"/>
    <col min="5896" max="5896" width="12.44140625" customWidth="1"/>
    <col min="5897" max="5899" width="11.33203125" customWidth="1"/>
    <col min="5900" max="6144" width="10.77734375"/>
    <col min="6145" max="6145" width="11.33203125" customWidth="1"/>
    <col min="6146" max="6147" width="6" customWidth="1"/>
    <col min="6148" max="6148" width="4.6640625" customWidth="1"/>
    <col min="6149" max="6149" width="7.6640625" customWidth="1"/>
    <col min="6150" max="6151" width="11.33203125" customWidth="1"/>
    <col min="6152" max="6152" width="12.44140625" customWidth="1"/>
    <col min="6153" max="6155" width="11.33203125" customWidth="1"/>
    <col min="6156" max="6400" width="10.77734375"/>
    <col min="6401" max="6401" width="11.33203125" customWidth="1"/>
    <col min="6402" max="6403" width="6" customWidth="1"/>
    <col min="6404" max="6404" width="4.6640625" customWidth="1"/>
    <col min="6405" max="6405" width="7.6640625" customWidth="1"/>
    <col min="6406" max="6407" width="11.33203125" customWidth="1"/>
    <col min="6408" max="6408" width="12.44140625" customWidth="1"/>
    <col min="6409" max="6411" width="11.33203125" customWidth="1"/>
    <col min="6412" max="6656" width="10.77734375"/>
    <col min="6657" max="6657" width="11.33203125" customWidth="1"/>
    <col min="6658" max="6659" width="6" customWidth="1"/>
    <col min="6660" max="6660" width="4.6640625" customWidth="1"/>
    <col min="6661" max="6661" width="7.6640625" customWidth="1"/>
    <col min="6662" max="6663" width="11.33203125" customWidth="1"/>
    <col min="6664" max="6664" width="12.44140625" customWidth="1"/>
    <col min="6665" max="6667" width="11.33203125" customWidth="1"/>
    <col min="6668" max="6912" width="10.77734375"/>
    <col min="6913" max="6913" width="11.33203125" customWidth="1"/>
    <col min="6914" max="6915" width="6" customWidth="1"/>
    <col min="6916" max="6916" width="4.6640625" customWidth="1"/>
    <col min="6917" max="6917" width="7.6640625" customWidth="1"/>
    <col min="6918" max="6919" width="11.33203125" customWidth="1"/>
    <col min="6920" max="6920" width="12.44140625" customWidth="1"/>
    <col min="6921" max="6923" width="11.33203125" customWidth="1"/>
    <col min="6924" max="7168" width="10.77734375"/>
    <col min="7169" max="7169" width="11.33203125" customWidth="1"/>
    <col min="7170" max="7171" width="6" customWidth="1"/>
    <col min="7172" max="7172" width="4.6640625" customWidth="1"/>
    <col min="7173" max="7173" width="7.6640625" customWidth="1"/>
    <col min="7174" max="7175" width="11.33203125" customWidth="1"/>
    <col min="7176" max="7176" width="12.44140625" customWidth="1"/>
    <col min="7177" max="7179" width="11.33203125" customWidth="1"/>
    <col min="7180" max="7424" width="10.77734375"/>
    <col min="7425" max="7425" width="11.33203125" customWidth="1"/>
    <col min="7426" max="7427" width="6" customWidth="1"/>
    <col min="7428" max="7428" width="4.6640625" customWidth="1"/>
    <col min="7429" max="7429" width="7.6640625" customWidth="1"/>
    <col min="7430" max="7431" width="11.33203125" customWidth="1"/>
    <col min="7432" max="7432" width="12.44140625" customWidth="1"/>
    <col min="7433" max="7435" width="11.33203125" customWidth="1"/>
    <col min="7436" max="7680" width="10.77734375"/>
    <col min="7681" max="7681" width="11.33203125" customWidth="1"/>
    <col min="7682" max="7683" width="6" customWidth="1"/>
    <col min="7684" max="7684" width="4.6640625" customWidth="1"/>
    <col min="7685" max="7685" width="7.6640625" customWidth="1"/>
    <col min="7686" max="7687" width="11.33203125" customWidth="1"/>
    <col min="7688" max="7688" width="12.44140625" customWidth="1"/>
    <col min="7689" max="7691" width="11.33203125" customWidth="1"/>
    <col min="7692" max="7936" width="10.77734375"/>
    <col min="7937" max="7937" width="11.33203125" customWidth="1"/>
    <col min="7938" max="7939" width="6" customWidth="1"/>
    <col min="7940" max="7940" width="4.6640625" customWidth="1"/>
    <col min="7941" max="7941" width="7.6640625" customWidth="1"/>
    <col min="7942" max="7943" width="11.33203125" customWidth="1"/>
    <col min="7944" max="7944" width="12.44140625" customWidth="1"/>
    <col min="7945" max="7947" width="11.33203125" customWidth="1"/>
    <col min="7948" max="8192" width="10.77734375"/>
    <col min="8193" max="8193" width="11.33203125" customWidth="1"/>
    <col min="8194" max="8195" width="6" customWidth="1"/>
    <col min="8196" max="8196" width="4.6640625" customWidth="1"/>
    <col min="8197" max="8197" width="7.6640625" customWidth="1"/>
    <col min="8198" max="8199" width="11.33203125" customWidth="1"/>
    <col min="8200" max="8200" width="12.44140625" customWidth="1"/>
    <col min="8201" max="8203" width="11.33203125" customWidth="1"/>
    <col min="8204" max="8448" width="10.77734375"/>
    <col min="8449" max="8449" width="11.33203125" customWidth="1"/>
    <col min="8450" max="8451" width="6" customWidth="1"/>
    <col min="8452" max="8452" width="4.6640625" customWidth="1"/>
    <col min="8453" max="8453" width="7.6640625" customWidth="1"/>
    <col min="8454" max="8455" width="11.33203125" customWidth="1"/>
    <col min="8456" max="8456" width="12.44140625" customWidth="1"/>
    <col min="8457" max="8459" width="11.33203125" customWidth="1"/>
    <col min="8460" max="8704" width="10.77734375"/>
    <col min="8705" max="8705" width="11.33203125" customWidth="1"/>
    <col min="8706" max="8707" width="6" customWidth="1"/>
    <col min="8708" max="8708" width="4.6640625" customWidth="1"/>
    <col min="8709" max="8709" width="7.6640625" customWidth="1"/>
    <col min="8710" max="8711" width="11.33203125" customWidth="1"/>
    <col min="8712" max="8712" width="12.44140625" customWidth="1"/>
    <col min="8713" max="8715" width="11.33203125" customWidth="1"/>
    <col min="8716" max="8960" width="10.77734375"/>
    <col min="8961" max="8961" width="11.33203125" customWidth="1"/>
    <col min="8962" max="8963" width="6" customWidth="1"/>
    <col min="8964" max="8964" width="4.6640625" customWidth="1"/>
    <col min="8965" max="8965" width="7.6640625" customWidth="1"/>
    <col min="8966" max="8967" width="11.33203125" customWidth="1"/>
    <col min="8968" max="8968" width="12.44140625" customWidth="1"/>
    <col min="8969" max="8971" width="11.33203125" customWidth="1"/>
    <col min="8972" max="9216" width="10.77734375"/>
    <col min="9217" max="9217" width="11.33203125" customWidth="1"/>
    <col min="9218" max="9219" width="6" customWidth="1"/>
    <col min="9220" max="9220" width="4.6640625" customWidth="1"/>
    <col min="9221" max="9221" width="7.6640625" customWidth="1"/>
    <col min="9222" max="9223" width="11.33203125" customWidth="1"/>
    <col min="9224" max="9224" width="12.44140625" customWidth="1"/>
    <col min="9225" max="9227" width="11.33203125" customWidth="1"/>
    <col min="9228" max="9472" width="10.77734375"/>
    <col min="9473" max="9473" width="11.33203125" customWidth="1"/>
    <col min="9474" max="9475" width="6" customWidth="1"/>
    <col min="9476" max="9476" width="4.6640625" customWidth="1"/>
    <col min="9477" max="9477" width="7.6640625" customWidth="1"/>
    <col min="9478" max="9479" width="11.33203125" customWidth="1"/>
    <col min="9480" max="9480" width="12.44140625" customWidth="1"/>
    <col min="9481" max="9483" width="11.33203125" customWidth="1"/>
    <col min="9484" max="9728" width="10.77734375"/>
    <col min="9729" max="9729" width="11.33203125" customWidth="1"/>
    <col min="9730" max="9731" width="6" customWidth="1"/>
    <col min="9732" max="9732" width="4.6640625" customWidth="1"/>
    <col min="9733" max="9733" width="7.6640625" customWidth="1"/>
    <col min="9734" max="9735" width="11.33203125" customWidth="1"/>
    <col min="9736" max="9736" width="12.44140625" customWidth="1"/>
    <col min="9737" max="9739" width="11.33203125" customWidth="1"/>
    <col min="9740" max="9984" width="10.77734375"/>
    <col min="9985" max="9985" width="11.33203125" customWidth="1"/>
    <col min="9986" max="9987" width="6" customWidth="1"/>
    <col min="9988" max="9988" width="4.6640625" customWidth="1"/>
    <col min="9989" max="9989" width="7.6640625" customWidth="1"/>
    <col min="9990" max="9991" width="11.33203125" customWidth="1"/>
    <col min="9992" max="9992" width="12.44140625" customWidth="1"/>
    <col min="9993" max="9995" width="11.33203125" customWidth="1"/>
    <col min="9996" max="10240" width="10.77734375"/>
    <col min="10241" max="10241" width="11.33203125" customWidth="1"/>
    <col min="10242" max="10243" width="6" customWidth="1"/>
    <col min="10244" max="10244" width="4.6640625" customWidth="1"/>
    <col min="10245" max="10245" width="7.6640625" customWidth="1"/>
    <col min="10246" max="10247" width="11.33203125" customWidth="1"/>
    <col min="10248" max="10248" width="12.44140625" customWidth="1"/>
    <col min="10249" max="10251" width="11.33203125" customWidth="1"/>
    <col min="10252" max="10496" width="10.77734375"/>
    <col min="10497" max="10497" width="11.33203125" customWidth="1"/>
    <col min="10498" max="10499" width="6" customWidth="1"/>
    <col min="10500" max="10500" width="4.6640625" customWidth="1"/>
    <col min="10501" max="10501" width="7.6640625" customWidth="1"/>
    <col min="10502" max="10503" width="11.33203125" customWidth="1"/>
    <col min="10504" max="10504" width="12.44140625" customWidth="1"/>
    <col min="10505" max="10507" width="11.33203125" customWidth="1"/>
    <col min="10508" max="10752" width="10.77734375"/>
    <col min="10753" max="10753" width="11.33203125" customWidth="1"/>
    <col min="10754" max="10755" width="6" customWidth="1"/>
    <col min="10756" max="10756" width="4.6640625" customWidth="1"/>
    <col min="10757" max="10757" width="7.6640625" customWidth="1"/>
    <col min="10758" max="10759" width="11.33203125" customWidth="1"/>
    <col min="10760" max="10760" width="12.44140625" customWidth="1"/>
    <col min="10761" max="10763" width="11.33203125" customWidth="1"/>
    <col min="10764" max="11008" width="10.77734375"/>
    <col min="11009" max="11009" width="11.33203125" customWidth="1"/>
    <col min="11010" max="11011" width="6" customWidth="1"/>
    <col min="11012" max="11012" width="4.6640625" customWidth="1"/>
    <col min="11013" max="11013" width="7.6640625" customWidth="1"/>
    <col min="11014" max="11015" width="11.33203125" customWidth="1"/>
    <col min="11016" max="11016" width="12.44140625" customWidth="1"/>
    <col min="11017" max="11019" width="11.33203125" customWidth="1"/>
    <col min="11020" max="11264" width="10.77734375"/>
    <col min="11265" max="11265" width="11.33203125" customWidth="1"/>
    <col min="11266" max="11267" width="6" customWidth="1"/>
    <col min="11268" max="11268" width="4.6640625" customWidth="1"/>
    <col min="11269" max="11269" width="7.6640625" customWidth="1"/>
    <col min="11270" max="11271" width="11.33203125" customWidth="1"/>
    <col min="11272" max="11272" width="12.44140625" customWidth="1"/>
    <col min="11273" max="11275" width="11.33203125" customWidth="1"/>
    <col min="11276" max="11520" width="10.77734375"/>
    <col min="11521" max="11521" width="11.33203125" customWidth="1"/>
    <col min="11522" max="11523" width="6" customWidth="1"/>
    <col min="11524" max="11524" width="4.6640625" customWidth="1"/>
    <col min="11525" max="11525" width="7.6640625" customWidth="1"/>
    <col min="11526" max="11527" width="11.33203125" customWidth="1"/>
    <col min="11528" max="11528" width="12.44140625" customWidth="1"/>
    <col min="11529" max="11531" width="11.33203125" customWidth="1"/>
    <col min="11532" max="11776" width="10.77734375"/>
    <col min="11777" max="11777" width="11.33203125" customWidth="1"/>
    <col min="11778" max="11779" width="6" customWidth="1"/>
    <col min="11780" max="11780" width="4.6640625" customWidth="1"/>
    <col min="11781" max="11781" width="7.6640625" customWidth="1"/>
    <col min="11782" max="11783" width="11.33203125" customWidth="1"/>
    <col min="11784" max="11784" width="12.44140625" customWidth="1"/>
    <col min="11785" max="11787" width="11.33203125" customWidth="1"/>
    <col min="11788" max="12032" width="10.77734375"/>
    <col min="12033" max="12033" width="11.33203125" customWidth="1"/>
    <col min="12034" max="12035" width="6" customWidth="1"/>
    <col min="12036" max="12036" width="4.6640625" customWidth="1"/>
    <col min="12037" max="12037" width="7.6640625" customWidth="1"/>
    <col min="12038" max="12039" width="11.33203125" customWidth="1"/>
    <col min="12040" max="12040" width="12.44140625" customWidth="1"/>
    <col min="12041" max="12043" width="11.33203125" customWidth="1"/>
    <col min="12044" max="12288" width="10.77734375"/>
    <col min="12289" max="12289" width="11.33203125" customWidth="1"/>
    <col min="12290" max="12291" width="6" customWidth="1"/>
    <col min="12292" max="12292" width="4.6640625" customWidth="1"/>
    <col min="12293" max="12293" width="7.6640625" customWidth="1"/>
    <col min="12294" max="12295" width="11.33203125" customWidth="1"/>
    <col min="12296" max="12296" width="12.44140625" customWidth="1"/>
    <col min="12297" max="12299" width="11.33203125" customWidth="1"/>
    <col min="12300" max="12544" width="10.77734375"/>
    <col min="12545" max="12545" width="11.33203125" customWidth="1"/>
    <col min="12546" max="12547" width="6" customWidth="1"/>
    <col min="12548" max="12548" width="4.6640625" customWidth="1"/>
    <col min="12549" max="12549" width="7.6640625" customWidth="1"/>
    <col min="12550" max="12551" width="11.33203125" customWidth="1"/>
    <col min="12552" max="12552" width="12.44140625" customWidth="1"/>
    <col min="12553" max="12555" width="11.33203125" customWidth="1"/>
    <col min="12556" max="12800" width="10.77734375"/>
    <col min="12801" max="12801" width="11.33203125" customWidth="1"/>
    <col min="12802" max="12803" width="6" customWidth="1"/>
    <col min="12804" max="12804" width="4.6640625" customWidth="1"/>
    <col min="12805" max="12805" width="7.6640625" customWidth="1"/>
    <col min="12806" max="12807" width="11.33203125" customWidth="1"/>
    <col min="12808" max="12808" width="12.44140625" customWidth="1"/>
    <col min="12809" max="12811" width="11.33203125" customWidth="1"/>
    <col min="12812" max="13056" width="10.77734375"/>
    <col min="13057" max="13057" width="11.33203125" customWidth="1"/>
    <col min="13058" max="13059" width="6" customWidth="1"/>
    <col min="13060" max="13060" width="4.6640625" customWidth="1"/>
    <col min="13061" max="13061" width="7.6640625" customWidth="1"/>
    <col min="13062" max="13063" width="11.33203125" customWidth="1"/>
    <col min="13064" max="13064" width="12.44140625" customWidth="1"/>
    <col min="13065" max="13067" width="11.33203125" customWidth="1"/>
    <col min="13068" max="13312" width="10.77734375"/>
    <col min="13313" max="13313" width="11.33203125" customWidth="1"/>
    <col min="13314" max="13315" width="6" customWidth="1"/>
    <col min="13316" max="13316" width="4.6640625" customWidth="1"/>
    <col min="13317" max="13317" width="7.6640625" customWidth="1"/>
    <col min="13318" max="13319" width="11.33203125" customWidth="1"/>
    <col min="13320" max="13320" width="12.44140625" customWidth="1"/>
    <col min="13321" max="13323" width="11.33203125" customWidth="1"/>
    <col min="13324" max="13568" width="10.77734375"/>
    <col min="13569" max="13569" width="11.33203125" customWidth="1"/>
    <col min="13570" max="13571" width="6" customWidth="1"/>
    <col min="13572" max="13572" width="4.6640625" customWidth="1"/>
    <col min="13573" max="13573" width="7.6640625" customWidth="1"/>
    <col min="13574" max="13575" width="11.33203125" customWidth="1"/>
    <col min="13576" max="13576" width="12.44140625" customWidth="1"/>
    <col min="13577" max="13579" width="11.33203125" customWidth="1"/>
    <col min="13580" max="13824" width="10.77734375"/>
    <col min="13825" max="13825" width="11.33203125" customWidth="1"/>
    <col min="13826" max="13827" width="6" customWidth="1"/>
    <col min="13828" max="13828" width="4.6640625" customWidth="1"/>
    <col min="13829" max="13829" width="7.6640625" customWidth="1"/>
    <col min="13830" max="13831" width="11.33203125" customWidth="1"/>
    <col min="13832" max="13832" width="12.44140625" customWidth="1"/>
    <col min="13833" max="13835" width="11.33203125" customWidth="1"/>
    <col min="13836" max="14080" width="10.77734375"/>
    <col min="14081" max="14081" width="11.33203125" customWidth="1"/>
    <col min="14082" max="14083" width="6" customWidth="1"/>
    <col min="14084" max="14084" width="4.6640625" customWidth="1"/>
    <col min="14085" max="14085" width="7.6640625" customWidth="1"/>
    <col min="14086" max="14087" width="11.33203125" customWidth="1"/>
    <col min="14088" max="14088" width="12.44140625" customWidth="1"/>
    <col min="14089" max="14091" width="11.33203125" customWidth="1"/>
    <col min="14092" max="14336" width="10.77734375"/>
    <col min="14337" max="14337" width="11.33203125" customWidth="1"/>
    <col min="14338" max="14339" width="6" customWidth="1"/>
    <col min="14340" max="14340" width="4.6640625" customWidth="1"/>
    <col min="14341" max="14341" width="7.6640625" customWidth="1"/>
    <col min="14342" max="14343" width="11.33203125" customWidth="1"/>
    <col min="14344" max="14344" width="12.44140625" customWidth="1"/>
    <col min="14345" max="14347" width="11.33203125" customWidth="1"/>
    <col min="14348" max="14592" width="10.77734375"/>
    <col min="14593" max="14593" width="11.33203125" customWidth="1"/>
    <col min="14594" max="14595" width="6" customWidth="1"/>
    <col min="14596" max="14596" width="4.6640625" customWidth="1"/>
    <col min="14597" max="14597" width="7.6640625" customWidth="1"/>
    <col min="14598" max="14599" width="11.33203125" customWidth="1"/>
    <col min="14600" max="14600" width="12.44140625" customWidth="1"/>
    <col min="14601" max="14603" width="11.33203125" customWidth="1"/>
    <col min="14604" max="14848" width="10.77734375"/>
    <col min="14849" max="14849" width="11.33203125" customWidth="1"/>
    <col min="14850" max="14851" width="6" customWidth="1"/>
    <col min="14852" max="14852" width="4.6640625" customWidth="1"/>
    <col min="14853" max="14853" width="7.6640625" customWidth="1"/>
    <col min="14854" max="14855" width="11.33203125" customWidth="1"/>
    <col min="14856" max="14856" width="12.44140625" customWidth="1"/>
    <col min="14857" max="14859" width="11.33203125" customWidth="1"/>
    <col min="14860" max="15104" width="10.77734375"/>
    <col min="15105" max="15105" width="11.33203125" customWidth="1"/>
    <col min="15106" max="15107" width="6" customWidth="1"/>
    <col min="15108" max="15108" width="4.6640625" customWidth="1"/>
    <col min="15109" max="15109" width="7.6640625" customWidth="1"/>
    <col min="15110" max="15111" width="11.33203125" customWidth="1"/>
    <col min="15112" max="15112" width="12.44140625" customWidth="1"/>
    <col min="15113" max="15115" width="11.33203125" customWidth="1"/>
    <col min="15116" max="15360" width="10.77734375"/>
    <col min="15361" max="15361" width="11.33203125" customWidth="1"/>
    <col min="15362" max="15363" width="6" customWidth="1"/>
    <col min="15364" max="15364" width="4.6640625" customWidth="1"/>
    <col min="15365" max="15365" width="7.6640625" customWidth="1"/>
    <col min="15366" max="15367" width="11.33203125" customWidth="1"/>
    <col min="15368" max="15368" width="12.44140625" customWidth="1"/>
    <col min="15369" max="15371" width="11.33203125" customWidth="1"/>
    <col min="15372" max="15616" width="10.77734375"/>
    <col min="15617" max="15617" width="11.33203125" customWidth="1"/>
    <col min="15618" max="15619" width="6" customWidth="1"/>
    <col min="15620" max="15620" width="4.6640625" customWidth="1"/>
    <col min="15621" max="15621" width="7.6640625" customWidth="1"/>
    <col min="15622" max="15623" width="11.33203125" customWidth="1"/>
    <col min="15624" max="15624" width="12.44140625" customWidth="1"/>
    <col min="15625" max="15627" width="11.33203125" customWidth="1"/>
    <col min="15628" max="15872" width="10.77734375"/>
    <col min="15873" max="15873" width="11.33203125" customWidth="1"/>
    <col min="15874" max="15875" width="6" customWidth="1"/>
    <col min="15876" max="15876" width="4.6640625" customWidth="1"/>
    <col min="15877" max="15877" width="7.6640625" customWidth="1"/>
    <col min="15878" max="15879" width="11.33203125" customWidth="1"/>
    <col min="15880" max="15880" width="12.44140625" customWidth="1"/>
    <col min="15881" max="15883" width="11.33203125" customWidth="1"/>
    <col min="15884" max="16128" width="10.77734375"/>
    <col min="16129" max="16129" width="11.33203125" customWidth="1"/>
    <col min="16130" max="16131" width="6" customWidth="1"/>
    <col min="16132" max="16132" width="4.6640625" customWidth="1"/>
    <col min="16133" max="16133" width="7.6640625" customWidth="1"/>
    <col min="16134" max="16135" width="11.33203125" customWidth="1"/>
    <col min="16136" max="16136" width="12.44140625" customWidth="1"/>
    <col min="16137" max="16139" width="11.33203125" customWidth="1"/>
    <col min="16140" max="16384" width="10.77734375"/>
  </cols>
  <sheetData>
    <row r="1" spans="1:25" s="1" customFormat="1" ht="13.8" x14ac:dyDescent="0.3">
      <c r="N1" s="106"/>
      <c r="O1" s="106"/>
      <c r="P1" s="106"/>
      <c r="Q1" s="106"/>
      <c r="R1" s="106"/>
      <c r="S1" s="106"/>
      <c r="T1" s="106"/>
      <c r="U1" s="106"/>
      <c r="V1" s="106"/>
    </row>
    <row r="2" spans="1:25" s="1" customFormat="1" ht="15" customHeight="1" x14ac:dyDescent="0.3">
      <c r="M2" s="339"/>
      <c r="N2" s="106"/>
      <c r="O2" s="106"/>
      <c r="P2" s="106"/>
      <c r="Q2" s="106"/>
      <c r="R2" s="106"/>
      <c r="S2" s="106"/>
      <c r="T2" s="106"/>
      <c r="U2" s="106"/>
      <c r="V2" s="106"/>
      <c r="Y2" s="369" t="s">
        <v>45</v>
      </c>
    </row>
    <row r="3" spans="1:25" s="1" customFormat="1" ht="13.8" x14ac:dyDescent="0.3">
      <c r="M3" s="339"/>
      <c r="N3" s="106"/>
      <c r="O3" s="106"/>
      <c r="P3" s="106"/>
      <c r="Q3" s="106"/>
      <c r="R3" s="106"/>
      <c r="S3" s="106"/>
      <c r="T3" s="106"/>
      <c r="U3" s="106"/>
      <c r="V3" s="106"/>
      <c r="Y3" s="369"/>
    </row>
    <row r="4" spans="1:25" s="1" customFormat="1" ht="13.8" x14ac:dyDescent="0.3">
      <c r="N4" s="106"/>
      <c r="O4" s="106"/>
      <c r="P4" s="106"/>
      <c r="Q4" s="106"/>
      <c r="R4" s="106"/>
      <c r="S4" s="106"/>
      <c r="T4" s="106"/>
      <c r="U4" s="106"/>
      <c r="V4" s="106"/>
    </row>
    <row r="5" spans="1:25" s="1" customFormat="1" ht="13.8" x14ac:dyDescent="0.3">
      <c r="N5" s="106"/>
      <c r="O5" s="106"/>
      <c r="P5" s="106"/>
      <c r="Q5" s="106"/>
      <c r="R5" s="106"/>
      <c r="S5" s="106"/>
      <c r="T5" s="106"/>
      <c r="U5" s="106"/>
      <c r="V5" s="106"/>
    </row>
    <row r="6" spans="1:25" s="107" customFormat="1" ht="45" customHeight="1" x14ac:dyDescent="0.3">
      <c r="A6" s="337" t="s">
        <v>192</v>
      </c>
      <c r="B6" s="337"/>
      <c r="C6" s="337"/>
      <c r="D6" s="337"/>
      <c r="E6" s="337"/>
      <c r="F6" s="337"/>
      <c r="G6" s="337"/>
      <c r="H6" s="337"/>
      <c r="I6" s="337"/>
      <c r="J6" s="337"/>
      <c r="K6" s="337"/>
      <c r="L6" s="337"/>
      <c r="M6" s="337"/>
      <c r="N6" s="337"/>
      <c r="O6" s="337"/>
      <c r="P6" s="337"/>
      <c r="Q6" s="337"/>
      <c r="R6" s="337"/>
      <c r="S6" s="337"/>
      <c r="T6" s="337"/>
      <c r="U6" s="337"/>
      <c r="V6" s="337"/>
      <c r="W6" s="337"/>
    </row>
    <row r="7" spans="1:25" s="109" customFormat="1" ht="4.95" customHeight="1" x14ac:dyDescent="0.3">
      <c r="A7" s="108"/>
      <c r="B7" s="108"/>
      <c r="C7" s="108"/>
      <c r="D7" s="108"/>
      <c r="E7" s="108"/>
      <c r="F7" s="108"/>
      <c r="G7" s="108"/>
      <c r="H7" s="108"/>
      <c r="I7" s="108"/>
      <c r="J7" s="108"/>
      <c r="K7" s="108"/>
      <c r="L7" s="108"/>
      <c r="M7" s="108"/>
      <c r="N7" s="108"/>
      <c r="O7" s="108"/>
      <c r="P7" s="108"/>
      <c r="Q7" s="108"/>
      <c r="R7" s="108"/>
      <c r="S7" s="108"/>
      <c r="T7" s="108"/>
      <c r="U7" s="108"/>
      <c r="V7" s="108"/>
      <c r="W7" s="108"/>
    </row>
    <row r="8" spans="1:25" ht="19.95" customHeight="1" x14ac:dyDescent="0.3">
      <c r="A8" s="357" t="s">
        <v>195</v>
      </c>
      <c r="B8" s="357"/>
      <c r="C8" s="357"/>
      <c r="D8" s="358"/>
      <c r="E8" s="358"/>
      <c r="F8" s="358"/>
      <c r="G8" s="358"/>
      <c r="H8" s="357" t="s">
        <v>196</v>
      </c>
      <c r="I8" s="357"/>
      <c r="J8" s="357"/>
      <c r="K8" s="358"/>
      <c r="L8" s="358"/>
      <c r="M8" s="358"/>
      <c r="N8" s="358"/>
      <c r="O8" s="358"/>
      <c r="P8" s="358"/>
      <c r="Q8" s="358"/>
      <c r="R8" s="358"/>
      <c r="S8" s="358"/>
      <c r="T8" s="358"/>
      <c r="U8" s="358"/>
      <c r="V8" s="358"/>
      <c r="W8" s="101"/>
    </row>
    <row r="9" spans="1:25" s="110" customFormat="1" ht="4.95" customHeight="1" x14ac:dyDescent="0.3">
      <c r="A9" s="102"/>
      <c r="B9" s="102"/>
      <c r="C9" s="102"/>
      <c r="D9" s="103"/>
      <c r="E9" s="103"/>
      <c r="F9" s="103"/>
      <c r="G9" s="103"/>
      <c r="H9" s="102"/>
      <c r="I9" s="102"/>
      <c r="J9" s="102"/>
      <c r="K9" s="103"/>
      <c r="L9" s="103"/>
      <c r="M9" s="103"/>
      <c r="N9" s="103"/>
      <c r="O9" s="103"/>
      <c r="P9" s="103"/>
      <c r="Q9" s="103"/>
      <c r="R9" s="103"/>
      <c r="S9" s="103"/>
      <c r="T9" s="103"/>
      <c r="U9" s="103"/>
      <c r="V9" s="103"/>
      <c r="W9" s="104"/>
    </row>
    <row r="10" spans="1:25" ht="19.95" customHeight="1" x14ac:dyDescent="0.3">
      <c r="A10" s="357" t="s">
        <v>143</v>
      </c>
      <c r="B10" s="357"/>
      <c r="C10" s="358"/>
      <c r="D10" s="358"/>
      <c r="E10" s="358"/>
      <c r="F10" s="358"/>
      <c r="G10" s="358"/>
      <c r="H10" s="358"/>
      <c r="I10" s="358"/>
      <c r="J10" s="358"/>
      <c r="K10" s="357" t="s">
        <v>199</v>
      </c>
      <c r="L10" s="357"/>
      <c r="M10" s="136"/>
      <c r="N10" s="359" t="s">
        <v>197</v>
      </c>
      <c r="O10" s="359"/>
      <c r="P10" s="359"/>
      <c r="Q10" s="370" t="s">
        <v>198</v>
      </c>
      <c r="R10" s="370"/>
      <c r="S10" s="370"/>
      <c r="T10" s="370"/>
      <c r="U10" s="370"/>
      <c r="V10" s="370"/>
      <c r="W10" s="101"/>
    </row>
    <row r="11" spans="1:25" ht="12.75" customHeight="1" x14ac:dyDescent="0.3">
      <c r="A11" s="187"/>
      <c r="B11" s="187"/>
      <c r="C11" s="187"/>
      <c r="D11" s="187"/>
      <c r="E11" s="187"/>
      <c r="F11" s="187"/>
      <c r="G11" s="187"/>
      <c r="H11" s="187"/>
      <c r="I11" s="187"/>
      <c r="J11" s="187"/>
      <c r="K11" s="187"/>
      <c r="L11" s="187"/>
      <c r="M11" s="187"/>
      <c r="N11" s="187"/>
      <c r="O11" s="187"/>
      <c r="P11" s="187"/>
      <c r="Q11" s="187"/>
      <c r="R11" s="187"/>
      <c r="S11" s="187"/>
      <c r="T11" s="187"/>
      <c r="U11" s="187"/>
      <c r="V11" s="187"/>
      <c r="W11" s="187"/>
    </row>
    <row r="12" spans="1:25" s="1" customFormat="1" ht="15" x14ac:dyDescent="0.3">
      <c r="A12" s="44"/>
      <c r="B12" s="300" t="s">
        <v>194</v>
      </c>
      <c r="C12" s="300"/>
      <c r="D12" s="300"/>
      <c r="E12" s="300"/>
      <c r="F12" s="300"/>
      <c r="G12" s="300"/>
      <c r="H12" s="193" t="s">
        <v>152</v>
      </c>
      <c r="I12" s="70" t="s">
        <v>74</v>
      </c>
      <c r="J12" s="193" t="s">
        <v>152</v>
      </c>
      <c r="K12" s="70" t="s">
        <v>75</v>
      </c>
      <c r="L12" s="68"/>
      <c r="M12" s="68"/>
      <c r="N12" s="43"/>
      <c r="O12" s="111"/>
      <c r="P12" s="44"/>
      <c r="Q12" s="300" t="s">
        <v>1</v>
      </c>
      <c r="R12" s="300"/>
      <c r="S12" s="300"/>
      <c r="T12" s="300"/>
      <c r="U12" s="300"/>
      <c r="V12" s="300"/>
      <c r="W12" s="40"/>
    </row>
    <row r="13" spans="1:25" s="1" customFormat="1" ht="19.95" customHeight="1" x14ac:dyDescent="0.3">
      <c r="A13" s="73"/>
      <c r="B13" s="313" t="s">
        <v>0</v>
      </c>
      <c r="C13" s="313"/>
      <c r="D13" s="327"/>
      <c r="E13" s="327"/>
      <c r="F13" s="327"/>
      <c r="G13" s="327"/>
      <c r="H13" s="313" t="s">
        <v>2</v>
      </c>
      <c r="I13" s="313"/>
      <c r="J13" s="327"/>
      <c r="K13" s="327"/>
      <c r="L13" s="327"/>
      <c r="M13" s="327"/>
      <c r="N13" s="112"/>
      <c r="O13" s="3"/>
      <c r="P13" s="73"/>
      <c r="Q13" s="183" t="s">
        <v>0</v>
      </c>
      <c r="R13" s="314"/>
      <c r="S13" s="314"/>
      <c r="T13" s="314"/>
      <c r="U13" s="314"/>
      <c r="V13" s="314"/>
      <c r="W13" s="62"/>
    </row>
    <row r="14" spans="1:25" s="1" customFormat="1" ht="19.95" customHeight="1" x14ac:dyDescent="0.3">
      <c r="A14" s="73"/>
      <c r="B14" s="313" t="s">
        <v>3</v>
      </c>
      <c r="C14" s="313"/>
      <c r="D14" s="327"/>
      <c r="E14" s="327"/>
      <c r="F14" s="327"/>
      <c r="G14" s="327"/>
      <c r="H14" s="313" t="s">
        <v>4</v>
      </c>
      <c r="I14" s="313"/>
      <c r="J14" s="313"/>
      <c r="K14" s="327"/>
      <c r="L14" s="327"/>
      <c r="M14" s="327"/>
      <c r="N14" s="112"/>
      <c r="O14" s="3"/>
      <c r="P14" s="73"/>
      <c r="Q14" s="327"/>
      <c r="R14" s="327"/>
      <c r="S14" s="327"/>
      <c r="T14" s="327"/>
      <c r="U14" s="327"/>
      <c r="V14" s="327"/>
      <c r="W14" s="62"/>
    </row>
    <row r="15" spans="1:25" s="1" customFormat="1" ht="13.8" x14ac:dyDescent="0.3">
      <c r="A15" s="73"/>
      <c r="B15" s="45"/>
      <c r="C15" s="45"/>
      <c r="D15" s="45"/>
      <c r="E15" s="45"/>
      <c r="F15" s="45"/>
      <c r="G15" s="45"/>
      <c r="H15" s="45"/>
      <c r="I15" s="45"/>
      <c r="J15" s="45"/>
      <c r="K15" s="45"/>
      <c r="L15" s="45"/>
      <c r="M15" s="45"/>
      <c r="N15" s="62"/>
      <c r="P15" s="73"/>
      <c r="Q15" s="45"/>
      <c r="R15" s="45"/>
      <c r="S15" s="45"/>
      <c r="T15" s="45"/>
      <c r="U15" s="45"/>
      <c r="V15" s="45"/>
      <c r="W15" s="62"/>
    </row>
    <row r="16" spans="1:25" s="1" customFormat="1" ht="19.95" customHeight="1" x14ac:dyDescent="0.3">
      <c r="A16" s="73"/>
      <c r="B16" s="313" t="s">
        <v>5</v>
      </c>
      <c r="C16" s="313"/>
      <c r="D16" s="327"/>
      <c r="E16" s="327"/>
      <c r="F16" s="327"/>
      <c r="G16" s="327"/>
      <c r="H16" s="327"/>
      <c r="I16" s="327"/>
      <c r="J16" s="327"/>
      <c r="K16" s="327"/>
      <c r="L16" s="327"/>
      <c r="M16" s="327"/>
      <c r="N16" s="112"/>
      <c r="O16" s="3"/>
      <c r="P16" s="73"/>
      <c r="Q16" s="329" t="s">
        <v>10</v>
      </c>
      <c r="R16" s="329"/>
      <c r="S16" s="327"/>
      <c r="T16" s="327"/>
      <c r="U16" s="327"/>
      <c r="V16" s="327"/>
      <c r="W16" s="62"/>
    </row>
    <row r="17" spans="1:23" s="4" customFormat="1" ht="19.95" customHeight="1" x14ac:dyDescent="0.3">
      <c r="A17" s="113"/>
      <c r="B17" s="313" t="s">
        <v>6</v>
      </c>
      <c r="C17" s="313"/>
      <c r="D17" s="327"/>
      <c r="E17" s="327"/>
      <c r="F17" s="327"/>
      <c r="G17" s="183" t="s">
        <v>7</v>
      </c>
      <c r="H17" s="327"/>
      <c r="I17" s="327"/>
      <c r="J17" s="327"/>
      <c r="K17" s="327"/>
      <c r="L17" s="327"/>
      <c r="M17" s="327"/>
      <c r="N17" s="114"/>
      <c r="O17" s="6"/>
      <c r="P17" s="113"/>
      <c r="Q17" s="360"/>
      <c r="R17" s="360"/>
      <c r="S17" s="360"/>
      <c r="T17" s="360"/>
      <c r="U17" s="360"/>
      <c r="V17" s="360"/>
      <c r="W17" s="115"/>
    </row>
    <row r="18" spans="1:23" s="1" customFormat="1" ht="13.8" x14ac:dyDescent="0.3">
      <c r="A18" s="73"/>
      <c r="B18" s="45"/>
      <c r="C18" s="45"/>
      <c r="D18" s="45"/>
      <c r="E18" s="45"/>
      <c r="F18" s="45"/>
      <c r="G18" s="45"/>
      <c r="H18" s="45"/>
      <c r="I18" s="45"/>
      <c r="J18" s="45"/>
      <c r="K18" s="45"/>
      <c r="L18" s="45"/>
      <c r="M18" s="45"/>
      <c r="N18" s="62"/>
      <c r="P18" s="73"/>
      <c r="Q18" s="361" t="s">
        <v>11</v>
      </c>
      <c r="R18" s="361"/>
      <c r="S18" s="361"/>
      <c r="T18" s="361"/>
      <c r="U18" s="361"/>
      <c r="V18" s="361"/>
      <c r="W18" s="62"/>
    </row>
    <row r="19" spans="1:23" s="1" customFormat="1" ht="19.95" customHeight="1" x14ac:dyDescent="0.3">
      <c r="A19" s="73"/>
      <c r="B19" s="313" t="s">
        <v>8</v>
      </c>
      <c r="C19" s="313"/>
      <c r="D19" s="327"/>
      <c r="E19" s="327"/>
      <c r="F19" s="327"/>
      <c r="G19" s="327"/>
      <c r="H19" s="45"/>
      <c r="I19" s="45"/>
      <c r="J19" s="45"/>
      <c r="K19" s="45"/>
      <c r="L19" s="45"/>
      <c r="M19" s="45"/>
      <c r="N19" s="62"/>
      <c r="P19" s="73"/>
      <c r="Q19" s="327"/>
      <c r="R19" s="327"/>
      <c r="S19" s="327"/>
      <c r="T19" s="327"/>
      <c r="U19" s="327"/>
      <c r="V19" s="327"/>
      <c r="W19" s="62"/>
    </row>
    <row r="20" spans="1:23" s="1" customFormat="1" ht="19.95" customHeight="1" x14ac:dyDescent="0.3">
      <c r="A20" s="73"/>
      <c r="B20" s="329" t="s">
        <v>9</v>
      </c>
      <c r="C20" s="329"/>
      <c r="D20" s="327"/>
      <c r="E20" s="327"/>
      <c r="F20" s="327"/>
      <c r="G20" s="327"/>
      <c r="H20" s="327"/>
      <c r="I20" s="327"/>
      <c r="J20" s="327"/>
      <c r="K20" s="327"/>
      <c r="L20" s="327"/>
      <c r="M20" s="327"/>
      <c r="N20" s="112"/>
      <c r="O20" s="3"/>
      <c r="P20" s="73"/>
      <c r="Q20" s="327"/>
      <c r="R20" s="327"/>
      <c r="S20" s="327"/>
      <c r="T20" s="327"/>
      <c r="U20" s="327"/>
      <c r="V20" s="327"/>
      <c r="W20" s="62"/>
    </row>
    <row r="21" spans="1:23" s="1" customFormat="1" ht="13.8" x14ac:dyDescent="0.3">
      <c r="A21" s="49"/>
      <c r="B21" s="116"/>
      <c r="C21" s="116"/>
      <c r="D21" s="116"/>
      <c r="E21" s="116"/>
      <c r="F21" s="116"/>
      <c r="G21" s="116"/>
      <c r="H21" s="116"/>
      <c r="I21" s="116"/>
      <c r="J21" s="116"/>
      <c r="K21" s="116"/>
      <c r="L21" s="116"/>
      <c r="M21" s="116"/>
      <c r="N21" s="50"/>
      <c r="P21" s="49"/>
      <c r="Q21" s="116"/>
      <c r="R21" s="116"/>
      <c r="S21" s="116"/>
      <c r="T21" s="116"/>
      <c r="U21" s="116"/>
      <c r="V21" s="116"/>
      <c r="W21" s="50"/>
    </row>
    <row r="23" spans="1:23" s="2" customFormat="1" ht="16.95" customHeight="1" x14ac:dyDescent="0.3">
      <c r="A23" s="344" t="s">
        <v>207</v>
      </c>
      <c r="B23" s="344"/>
      <c r="C23" s="344"/>
      <c r="D23" s="344"/>
      <c r="E23" s="344"/>
      <c r="F23" s="344"/>
      <c r="G23" s="344"/>
      <c r="H23" s="344"/>
      <c r="I23" s="344"/>
      <c r="J23" s="344"/>
      <c r="K23" s="344"/>
      <c r="L23" s="344"/>
      <c r="M23" s="344"/>
      <c r="N23" s="344"/>
      <c r="O23" s="344"/>
      <c r="P23" s="344"/>
      <c r="Q23" s="344"/>
      <c r="R23" s="356" t="s">
        <v>193</v>
      </c>
      <c r="S23" s="356"/>
      <c r="T23" s="186" t="s">
        <v>155</v>
      </c>
      <c r="U23" s="356" t="s">
        <v>156</v>
      </c>
      <c r="V23" s="356"/>
      <c r="W23" s="356"/>
    </row>
    <row r="24" spans="1:23" s="2" customFormat="1" ht="15" customHeight="1" x14ac:dyDescent="0.3">
      <c r="A24" s="347" t="s">
        <v>200</v>
      </c>
      <c r="B24" s="347"/>
      <c r="C24" s="347"/>
      <c r="D24" s="347"/>
      <c r="E24" s="347"/>
      <c r="F24" s="347"/>
      <c r="G24" s="347"/>
      <c r="H24" s="347"/>
      <c r="I24" s="347"/>
      <c r="J24" s="347"/>
      <c r="K24" s="347"/>
      <c r="L24" s="347"/>
      <c r="M24" s="347"/>
      <c r="N24" s="347"/>
      <c r="O24" s="347"/>
      <c r="P24" s="347"/>
      <c r="Q24" s="347"/>
      <c r="R24" s="353"/>
      <c r="S24" s="353"/>
      <c r="T24" s="117">
        <v>1</v>
      </c>
      <c r="U24" s="354" t="str">
        <f>IF(R24="","",+R24*T24)</f>
        <v/>
      </c>
      <c r="V24" s="354"/>
      <c r="W24" s="354"/>
    </row>
    <row r="25" spans="1:23" s="2" customFormat="1" ht="15" customHeight="1" x14ac:dyDescent="0.3">
      <c r="A25" s="347" t="s">
        <v>201</v>
      </c>
      <c r="B25" s="347"/>
      <c r="C25" s="347"/>
      <c r="D25" s="347"/>
      <c r="E25" s="347"/>
      <c r="F25" s="347"/>
      <c r="G25" s="347"/>
      <c r="H25" s="347"/>
      <c r="I25" s="347"/>
      <c r="J25" s="347"/>
      <c r="K25" s="347"/>
      <c r="L25" s="347"/>
      <c r="M25" s="347"/>
      <c r="N25" s="347"/>
      <c r="O25" s="347"/>
      <c r="P25" s="347"/>
      <c r="Q25" s="347"/>
      <c r="R25" s="353"/>
      <c r="S25" s="353"/>
      <c r="T25" s="117">
        <v>1</v>
      </c>
      <c r="U25" s="354" t="str">
        <f>IF(R25="","",+R25*T25)</f>
        <v/>
      </c>
      <c r="V25" s="354"/>
      <c r="W25" s="354"/>
    </row>
    <row r="26" spans="1:23" s="2" customFormat="1" ht="15" customHeight="1" x14ac:dyDescent="0.3">
      <c r="A26" s="347" t="s">
        <v>202</v>
      </c>
      <c r="B26" s="347"/>
      <c r="C26" s="347"/>
      <c r="D26" s="347"/>
      <c r="E26" s="347"/>
      <c r="F26" s="347"/>
      <c r="G26" s="347"/>
      <c r="H26" s="347"/>
      <c r="I26" s="347"/>
      <c r="J26" s="347"/>
      <c r="K26" s="347"/>
      <c r="L26" s="347"/>
      <c r="M26" s="347"/>
      <c r="N26" s="347"/>
      <c r="O26" s="347"/>
      <c r="P26" s="347"/>
      <c r="Q26" s="347"/>
      <c r="R26" s="353"/>
      <c r="S26" s="353"/>
      <c r="T26" s="117">
        <v>3</v>
      </c>
      <c r="U26" s="354" t="str">
        <f>IF(R26="","",+R26*T26)</f>
        <v/>
      </c>
      <c r="V26" s="354"/>
      <c r="W26" s="354"/>
    </row>
    <row r="27" spans="1:23" s="2" customFormat="1" ht="15" customHeight="1" x14ac:dyDescent="0.3">
      <c r="A27" s="347" t="s">
        <v>203</v>
      </c>
      <c r="B27" s="347"/>
      <c r="C27" s="347"/>
      <c r="D27" s="347"/>
      <c r="E27" s="347"/>
      <c r="F27" s="347"/>
      <c r="G27" s="347"/>
      <c r="H27" s="347"/>
      <c r="I27" s="347"/>
      <c r="J27" s="347"/>
      <c r="K27" s="347"/>
      <c r="L27" s="347"/>
      <c r="M27" s="347"/>
      <c r="N27" s="347"/>
      <c r="O27" s="347"/>
      <c r="P27" s="347"/>
      <c r="Q27" s="347"/>
      <c r="R27" s="353"/>
      <c r="S27" s="353"/>
      <c r="T27" s="117">
        <v>1</v>
      </c>
      <c r="U27" s="354" t="str">
        <f>IF(R27="","",+R27*T27)</f>
        <v/>
      </c>
      <c r="V27" s="354"/>
      <c r="W27" s="354"/>
    </row>
    <row r="28" spans="1:23" s="120" customFormat="1" ht="15" customHeight="1" x14ac:dyDescent="0.3">
      <c r="A28" s="349" t="s">
        <v>204</v>
      </c>
      <c r="B28" s="349"/>
      <c r="C28" s="349"/>
      <c r="D28" s="349"/>
      <c r="E28" s="349"/>
      <c r="F28" s="349"/>
      <c r="G28" s="349"/>
      <c r="H28" s="348" t="str">
        <f>IF(T28="","",SUM(U24:U27))</f>
        <v/>
      </c>
      <c r="I28" s="348"/>
      <c r="J28" s="118">
        <f>SUM(T24:T27)*20</f>
        <v>120</v>
      </c>
      <c r="K28" s="346"/>
      <c r="L28" s="346"/>
      <c r="M28" s="346"/>
      <c r="N28" s="346"/>
      <c r="O28" s="346"/>
      <c r="P28" s="346"/>
      <c r="Q28" s="346"/>
      <c r="R28" s="349" t="s">
        <v>205</v>
      </c>
      <c r="S28" s="349"/>
      <c r="T28" s="348" t="str">
        <f>IF(OR(U24="",U25="",U26="",U27=""),"",SUM(U24:U27)/SUM(T24:T27))</f>
        <v/>
      </c>
      <c r="U28" s="348"/>
      <c r="V28" s="137" t="s">
        <v>206</v>
      </c>
      <c r="W28" s="119"/>
    </row>
    <row r="29" spans="1:23" s="124" customFormat="1" ht="4.95" customHeight="1" x14ac:dyDescent="0.3">
      <c r="A29" s="121"/>
      <c r="B29" s="121"/>
      <c r="C29" s="121"/>
      <c r="D29" s="122"/>
      <c r="E29" s="123"/>
      <c r="I29" s="121"/>
      <c r="T29" s="125"/>
      <c r="U29" s="125"/>
    </row>
    <row r="30" spans="1:23" s="2" customFormat="1" ht="16.95" customHeight="1" x14ac:dyDescent="0.3">
      <c r="A30" s="344" t="s">
        <v>208</v>
      </c>
      <c r="B30" s="344"/>
      <c r="C30" s="344"/>
      <c r="D30" s="344"/>
      <c r="E30" s="344"/>
      <c r="F30" s="344"/>
      <c r="G30" s="344"/>
      <c r="H30" s="344"/>
      <c r="I30" s="344"/>
      <c r="J30" s="344"/>
      <c r="K30" s="344"/>
      <c r="L30" s="344"/>
      <c r="M30" s="344"/>
      <c r="N30" s="344"/>
      <c r="O30" s="344"/>
      <c r="P30" s="344"/>
      <c r="Q30" s="344"/>
      <c r="R30" s="356" t="s">
        <v>193</v>
      </c>
      <c r="S30" s="356"/>
      <c r="T30" s="186" t="s">
        <v>155</v>
      </c>
      <c r="U30" s="356" t="s">
        <v>156</v>
      </c>
      <c r="V30" s="356"/>
      <c r="W30" s="356"/>
    </row>
    <row r="31" spans="1:23" s="2" customFormat="1" ht="15" customHeight="1" x14ac:dyDescent="0.3">
      <c r="A31" s="347" t="s">
        <v>157</v>
      </c>
      <c r="B31" s="347"/>
      <c r="C31" s="347"/>
      <c r="D31" s="347"/>
      <c r="E31" s="347"/>
      <c r="F31" s="347"/>
      <c r="G31" s="347"/>
      <c r="H31" s="347"/>
      <c r="I31" s="347"/>
      <c r="J31" s="347"/>
      <c r="K31" s="347"/>
      <c r="L31" s="347"/>
      <c r="M31" s="347"/>
      <c r="N31" s="347"/>
      <c r="O31" s="347"/>
      <c r="P31" s="347"/>
      <c r="Q31" s="347"/>
      <c r="R31" s="353"/>
      <c r="S31" s="353"/>
      <c r="T31" s="117">
        <v>1</v>
      </c>
      <c r="U31" s="354" t="str">
        <f>IF(R31="","",+R31*T31)</f>
        <v/>
      </c>
      <c r="V31" s="354"/>
      <c r="W31" s="354"/>
    </row>
    <row r="32" spans="1:23" s="2" customFormat="1" ht="15" customHeight="1" x14ac:dyDescent="0.3">
      <c r="A32" s="347" t="s">
        <v>158</v>
      </c>
      <c r="B32" s="347"/>
      <c r="C32" s="347"/>
      <c r="D32" s="347"/>
      <c r="E32" s="347"/>
      <c r="F32" s="347"/>
      <c r="G32" s="347"/>
      <c r="H32" s="347"/>
      <c r="I32" s="347"/>
      <c r="J32" s="347"/>
      <c r="K32" s="347"/>
      <c r="L32" s="347"/>
      <c r="M32" s="347"/>
      <c r="N32" s="347"/>
      <c r="O32" s="347"/>
      <c r="P32" s="347"/>
      <c r="Q32" s="347"/>
      <c r="R32" s="353"/>
      <c r="S32" s="353"/>
      <c r="T32" s="117">
        <v>1</v>
      </c>
      <c r="U32" s="354" t="str">
        <f>IF(R32="","",+R32*T32)</f>
        <v/>
      </c>
      <c r="V32" s="354"/>
      <c r="W32" s="354"/>
    </row>
    <row r="33" spans="1:23" s="2" customFormat="1" ht="15" customHeight="1" x14ac:dyDescent="0.3">
      <c r="A33" s="347" t="s">
        <v>159</v>
      </c>
      <c r="B33" s="347"/>
      <c r="C33" s="347"/>
      <c r="D33" s="347"/>
      <c r="E33" s="347"/>
      <c r="F33" s="347"/>
      <c r="G33" s="347"/>
      <c r="H33" s="347"/>
      <c r="I33" s="347"/>
      <c r="J33" s="347"/>
      <c r="K33" s="347"/>
      <c r="L33" s="347"/>
      <c r="M33" s="347"/>
      <c r="N33" s="347"/>
      <c r="O33" s="347"/>
      <c r="P33" s="347"/>
      <c r="Q33" s="347"/>
      <c r="R33" s="353"/>
      <c r="S33" s="353"/>
      <c r="T33" s="117">
        <v>1</v>
      </c>
      <c r="U33" s="354" t="str">
        <f>IF(R33="","",+R33*T33)</f>
        <v/>
      </c>
      <c r="V33" s="354"/>
      <c r="W33" s="354"/>
    </row>
    <row r="34" spans="1:23" s="120" customFormat="1" ht="15" customHeight="1" x14ac:dyDescent="0.3">
      <c r="A34" s="343" t="s">
        <v>204</v>
      </c>
      <c r="B34" s="343"/>
      <c r="C34" s="343"/>
      <c r="D34" s="343"/>
      <c r="E34" s="343"/>
      <c r="F34" s="343"/>
      <c r="G34" s="343"/>
      <c r="H34" s="348" t="str">
        <f>IF(T34="","",SUM(U31:U33))</f>
        <v/>
      </c>
      <c r="I34" s="348"/>
      <c r="J34" s="118">
        <f>SUM(T31:T33)*20</f>
        <v>60</v>
      </c>
      <c r="K34" s="346"/>
      <c r="L34" s="346"/>
      <c r="M34" s="346"/>
      <c r="N34" s="346"/>
      <c r="O34" s="346"/>
      <c r="P34" s="346"/>
      <c r="Q34" s="346"/>
      <c r="R34" s="349" t="s">
        <v>205</v>
      </c>
      <c r="S34" s="349"/>
      <c r="T34" s="348" t="str">
        <f>IF(OR(U31="",U32="",U33=""),"",SUM(U31:U33)/SUM(T31:T33))</f>
        <v/>
      </c>
      <c r="U34" s="348"/>
      <c r="V34" s="137" t="s">
        <v>206</v>
      </c>
      <c r="W34" s="119"/>
    </row>
    <row r="35" spans="1:23" s="124" customFormat="1" ht="4.95" customHeight="1" x14ac:dyDescent="0.3">
      <c r="A35" s="121"/>
      <c r="B35" s="121"/>
      <c r="C35" s="121"/>
      <c r="D35" s="122"/>
      <c r="E35" s="123"/>
      <c r="I35" s="121"/>
      <c r="T35" s="125"/>
      <c r="U35" s="125"/>
      <c r="V35" s="125"/>
      <c r="W35" s="125"/>
    </row>
    <row r="36" spans="1:23" s="2" customFormat="1" ht="16.95" customHeight="1" x14ac:dyDescent="0.3">
      <c r="A36" s="344" t="s">
        <v>209</v>
      </c>
      <c r="B36" s="344"/>
      <c r="C36" s="344"/>
      <c r="D36" s="344"/>
      <c r="E36" s="344"/>
      <c r="F36" s="344"/>
      <c r="G36" s="344"/>
      <c r="H36" s="344"/>
      <c r="I36" s="344"/>
      <c r="J36" s="344"/>
      <c r="K36" s="344"/>
      <c r="L36" s="344"/>
      <c r="M36" s="344"/>
      <c r="N36" s="344"/>
      <c r="O36" s="344"/>
      <c r="P36" s="344"/>
      <c r="Q36" s="344"/>
      <c r="R36" s="356" t="s">
        <v>193</v>
      </c>
      <c r="S36" s="356"/>
      <c r="T36" s="186" t="s">
        <v>155</v>
      </c>
      <c r="U36" s="356" t="s">
        <v>156</v>
      </c>
      <c r="V36" s="356"/>
      <c r="W36" s="356"/>
    </row>
    <row r="37" spans="1:23" s="120" customFormat="1" ht="15" customHeight="1" x14ac:dyDescent="0.3">
      <c r="A37" s="347" t="s">
        <v>160</v>
      </c>
      <c r="B37" s="347"/>
      <c r="C37" s="347"/>
      <c r="D37" s="347"/>
      <c r="E37" s="347"/>
      <c r="F37" s="347"/>
      <c r="G37" s="347"/>
      <c r="H37" s="347"/>
      <c r="I37" s="347"/>
      <c r="J37" s="347"/>
      <c r="K37" s="347"/>
      <c r="L37" s="347"/>
      <c r="M37" s="347"/>
      <c r="N37" s="347"/>
      <c r="O37" s="347"/>
      <c r="P37" s="347"/>
      <c r="Q37" s="347"/>
      <c r="R37" s="353"/>
      <c r="S37" s="353"/>
      <c r="T37" s="117">
        <v>1</v>
      </c>
      <c r="U37" s="354" t="str">
        <f t="shared" ref="U37:U42" si="0">IF(R37="","",+R37*T37)</f>
        <v/>
      </c>
      <c r="V37" s="354"/>
      <c r="W37" s="354"/>
    </row>
    <row r="38" spans="1:23" s="120" customFormat="1" ht="15" customHeight="1" x14ac:dyDescent="0.3">
      <c r="A38" s="347" t="s">
        <v>161</v>
      </c>
      <c r="B38" s="347"/>
      <c r="C38" s="347"/>
      <c r="D38" s="347"/>
      <c r="E38" s="347"/>
      <c r="F38" s="347"/>
      <c r="G38" s="347"/>
      <c r="H38" s="347"/>
      <c r="I38" s="347"/>
      <c r="J38" s="347"/>
      <c r="K38" s="347"/>
      <c r="L38" s="347"/>
      <c r="M38" s="347"/>
      <c r="N38" s="347"/>
      <c r="O38" s="347"/>
      <c r="P38" s="347"/>
      <c r="Q38" s="347"/>
      <c r="R38" s="353"/>
      <c r="S38" s="353"/>
      <c r="T38" s="117">
        <v>1</v>
      </c>
      <c r="U38" s="354" t="str">
        <f t="shared" si="0"/>
        <v/>
      </c>
      <c r="V38" s="354"/>
      <c r="W38" s="354"/>
    </row>
    <row r="39" spans="1:23" s="120" customFormat="1" ht="15" customHeight="1" x14ac:dyDescent="0.3">
      <c r="A39" s="347" t="s">
        <v>162</v>
      </c>
      <c r="B39" s="347"/>
      <c r="C39" s="347"/>
      <c r="D39" s="347"/>
      <c r="E39" s="347"/>
      <c r="F39" s="347"/>
      <c r="G39" s="347"/>
      <c r="H39" s="347"/>
      <c r="I39" s="347"/>
      <c r="J39" s="347"/>
      <c r="K39" s="347"/>
      <c r="L39" s="347"/>
      <c r="M39" s="347"/>
      <c r="N39" s="347"/>
      <c r="O39" s="347"/>
      <c r="P39" s="347"/>
      <c r="Q39" s="347"/>
      <c r="R39" s="353"/>
      <c r="S39" s="353"/>
      <c r="T39" s="117">
        <v>1</v>
      </c>
      <c r="U39" s="354" t="str">
        <f t="shared" si="0"/>
        <v/>
      </c>
      <c r="V39" s="354"/>
      <c r="W39" s="354"/>
    </row>
    <row r="40" spans="1:23" s="2" customFormat="1" ht="15" customHeight="1" x14ac:dyDescent="0.3">
      <c r="A40" s="347" t="s">
        <v>163</v>
      </c>
      <c r="B40" s="347"/>
      <c r="C40" s="347"/>
      <c r="D40" s="347"/>
      <c r="E40" s="347"/>
      <c r="F40" s="347"/>
      <c r="G40" s="347"/>
      <c r="H40" s="347"/>
      <c r="I40" s="347"/>
      <c r="J40" s="347"/>
      <c r="K40" s="347"/>
      <c r="L40" s="347"/>
      <c r="M40" s="347"/>
      <c r="N40" s="347"/>
      <c r="O40" s="347"/>
      <c r="P40" s="347"/>
      <c r="Q40" s="347"/>
      <c r="R40" s="353"/>
      <c r="S40" s="353"/>
      <c r="T40" s="117">
        <v>1</v>
      </c>
      <c r="U40" s="354" t="str">
        <f t="shared" si="0"/>
        <v/>
      </c>
      <c r="V40" s="354"/>
      <c r="W40" s="354"/>
    </row>
    <row r="41" spans="1:23" s="2" customFormat="1" ht="15" customHeight="1" x14ac:dyDescent="0.3">
      <c r="A41" s="347" t="s">
        <v>164</v>
      </c>
      <c r="B41" s="347"/>
      <c r="C41" s="347"/>
      <c r="D41" s="347"/>
      <c r="E41" s="347"/>
      <c r="F41" s="347"/>
      <c r="G41" s="347"/>
      <c r="H41" s="347"/>
      <c r="I41" s="347"/>
      <c r="J41" s="347"/>
      <c r="K41" s="347"/>
      <c r="L41" s="347"/>
      <c r="M41" s="347"/>
      <c r="N41" s="347"/>
      <c r="O41" s="347"/>
      <c r="P41" s="347"/>
      <c r="Q41" s="347"/>
      <c r="R41" s="353"/>
      <c r="S41" s="353"/>
      <c r="T41" s="117">
        <v>1</v>
      </c>
      <c r="U41" s="354" t="str">
        <f t="shared" si="0"/>
        <v/>
      </c>
      <c r="V41" s="354"/>
      <c r="W41" s="354"/>
    </row>
    <row r="42" spans="1:23" s="2" customFormat="1" ht="15" customHeight="1" x14ac:dyDescent="0.3">
      <c r="A42" s="347" t="s">
        <v>165</v>
      </c>
      <c r="B42" s="347"/>
      <c r="C42" s="347"/>
      <c r="D42" s="347"/>
      <c r="E42" s="347"/>
      <c r="F42" s="347"/>
      <c r="G42" s="347"/>
      <c r="H42" s="347"/>
      <c r="I42" s="347"/>
      <c r="J42" s="347"/>
      <c r="K42" s="347"/>
      <c r="L42" s="347"/>
      <c r="M42" s="347"/>
      <c r="N42" s="347"/>
      <c r="O42" s="347"/>
      <c r="P42" s="347"/>
      <c r="Q42" s="347"/>
      <c r="R42" s="353"/>
      <c r="S42" s="353"/>
      <c r="T42" s="117">
        <v>1</v>
      </c>
      <c r="U42" s="354" t="str">
        <f t="shared" si="0"/>
        <v/>
      </c>
      <c r="V42" s="354"/>
      <c r="W42" s="354"/>
    </row>
    <row r="43" spans="1:23" s="120" customFormat="1" ht="15" customHeight="1" x14ac:dyDescent="0.3">
      <c r="A43" s="343" t="s">
        <v>204</v>
      </c>
      <c r="B43" s="343"/>
      <c r="C43" s="343"/>
      <c r="D43" s="343"/>
      <c r="E43" s="343"/>
      <c r="F43" s="343"/>
      <c r="G43" s="343"/>
      <c r="H43" s="342" t="str">
        <f>IF(T43="","",SUM(U37:U42))</f>
        <v/>
      </c>
      <c r="I43" s="342"/>
      <c r="J43" s="118">
        <f>SUM(T37:T42)*20</f>
        <v>120</v>
      </c>
      <c r="K43" s="345"/>
      <c r="L43" s="345"/>
      <c r="M43" s="345"/>
      <c r="N43" s="345"/>
      <c r="O43" s="345"/>
      <c r="P43" s="345"/>
      <c r="Q43" s="345"/>
      <c r="R43" s="349" t="s">
        <v>205</v>
      </c>
      <c r="S43" s="349"/>
      <c r="T43" s="348" t="str">
        <f>IF(OR(U37="",U38="",U39="",U40="",U41="",U42=""),"",SUM(U37:U42)/SUM(T37:T42))</f>
        <v/>
      </c>
      <c r="U43" s="348"/>
      <c r="V43" s="137" t="s">
        <v>206</v>
      </c>
      <c r="W43" s="119"/>
    </row>
    <row r="44" spans="1:23" s="128" customFormat="1" ht="4.95" customHeight="1" x14ac:dyDescent="0.3">
      <c r="A44" s="126"/>
      <c r="B44" s="126"/>
      <c r="C44" s="126"/>
      <c r="D44" s="186"/>
      <c r="E44" s="127"/>
      <c r="I44" s="186"/>
      <c r="T44" s="129"/>
      <c r="U44" s="129"/>
      <c r="V44" s="129"/>
      <c r="W44" s="129"/>
    </row>
    <row r="45" spans="1:23" s="2" customFormat="1" ht="16.95" customHeight="1" x14ac:dyDescent="0.3">
      <c r="A45" s="344" t="s">
        <v>210</v>
      </c>
      <c r="B45" s="344"/>
      <c r="C45" s="344"/>
      <c r="D45" s="344"/>
      <c r="E45" s="344"/>
      <c r="F45" s="344"/>
      <c r="G45" s="344"/>
      <c r="H45" s="344"/>
      <c r="I45" s="344"/>
      <c r="J45" s="344"/>
      <c r="K45" s="344"/>
      <c r="L45" s="344"/>
      <c r="M45" s="344"/>
      <c r="N45" s="344"/>
      <c r="O45" s="344"/>
      <c r="P45" s="344"/>
      <c r="Q45" s="344"/>
      <c r="R45" s="356" t="s">
        <v>193</v>
      </c>
      <c r="S45" s="356"/>
      <c r="T45" s="186" t="s">
        <v>155</v>
      </c>
      <c r="U45" s="356" t="s">
        <v>156</v>
      </c>
      <c r="V45" s="356"/>
      <c r="W45" s="356"/>
    </row>
    <row r="46" spans="1:23" s="120" customFormat="1" ht="15" customHeight="1" x14ac:dyDescent="0.3">
      <c r="A46" s="350" t="s">
        <v>166</v>
      </c>
      <c r="B46" s="351"/>
      <c r="C46" s="351"/>
      <c r="D46" s="351"/>
      <c r="E46" s="351"/>
      <c r="F46" s="351"/>
      <c r="G46" s="351"/>
      <c r="H46" s="351"/>
      <c r="I46" s="351"/>
      <c r="J46" s="351"/>
      <c r="K46" s="351"/>
      <c r="L46" s="351"/>
      <c r="M46" s="351"/>
      <c r="N46" s="351"/>
      <c r="O46" s="351"/>
      <c r="P46" s="351"/>
      <c r="Q46" s="352"/>
      <c r="R46" s="353"/>
      <c r="S46" s="353"/>
      <c r="T46" s="117">
        <v>2</v>
      </c>
      <c r="U46" s="354" t="str">
        <f>IF(R46="","",+R46*T46)</f>
        <v/>
      </c>
      <c r="V46" s="354"/>
      <c r="W46" s="354"/>
    </row>
    <row r="47" spans="1:23" s="120" customFormat="1" ht="15" customHeight="1" x14ac:dyDescent="0.3">
      <c r="A47" s="350" t="s">
        <v>167</v>
      </c>
      <c r="B47" s="351"/>
      <c r="C47" s="351"/>
      <c r="D47" s="351"/>
      <c r="E47" s="351"/>
      <c r="F47" s="351"/>
      <c r="G47" s="351"/>
      <c r="H47" s="351"/>
      <c r="I47" s="351"/>
      <c r="J47" s="351"/>
      <c r="K47" s="351"/>
      <c r="L47" s="351"/>
      <c r="M47" s="351"/>
      <c r="N47" s="351"/>
      <c r="O47" s="351"/>
      <c r="P47" s="351"/>
      <c r="Q47" s="352"/>
      <c r="R47" s="353"/>
      <c r="S47" s="353"/>
      <c r="T47" s="117">
        <v>2</v>
      </c>
      <c r="U47" s="354" t="str">
        <f>IF(R47="","",+R47*T47)</f>
        <v/>
      </c>
      <c r="V47" s="354"/>
      <c r="W47" s="354"/>
    </row>
    <row r="48" spans="1:23" s="120" customFormat="1" ht="15" customHeight="1" x14ac:dyDescent="0.3">
      <c r="A48" s="350" t="s">
        <v>168</v>
      </c>
      <c r="B48" s="351"/>
      <c r="C48" s="351"/>
      <c r="D48" s="351"/>
      <c r="E48" s="351"/>
      <c r="F48" s="351"/>
      <c r="G48" s="351"/>
      <c r="H48" s="351"/>
      <c r="I48" s="351"/>
      <c r="J48" s="351"/>
      <c r="K48" s="351"/>
      <c r="L48" s="351"/>
      <c r="M48" s="351"/>
      <c r="N48" s="351"/>
      <c r="O48" s="351"/>
      <c r="P48" s="351"/>
      <c r="Q48" s="352"/>
      <c r="R48" s="353"/>
      <c r="S48" s="353"/>
      <c r="T48" s="117">
        <v>2</v>
      </c>
      <c r="U48" s="354" t="str">
        <f>IF(R48="","",+R48*T48)</f>
        <v/>
      </c>
      <c r="V48" s="354"/>
      <c r="W48" s="354"/>
    </row>
    <row r="49" spans="1:23" s="120" customFormat="1" ht="15" customHeight="1" x14ac:dyDescent="0.3">
      <c r="A49" s="350" t="s">
        <v>169</v>
      </c>
      <c r="B49" s="351"/>
      <c r="C49" s="351"/>
      <c r="D49" s="351"/>
      <c r="E49" s="351"/>
      <c r="F49" s="351"/>
      <c r="G49" s="351"/>
      <c r="H49" s="351"/>
      <c r="I49" s="351"/>
      <c r="J49" s="351"/>
      <c r="K49" s="351"/>
      <c r="L49" s="351"/>
      <c r="M49" s="351"/>
      <c r="N49" s="351"/>
      <c r="O49" s="351"/>
      <c r="P49" s="351"/>
      <c r="Q49" s="352"/>
      <c r="R49" s="353"/>
      <c r="S49" s="353"/>
      <c r="T49" s="117">
        <v>2</v>
      </c>
      <c r="U49" s="354" t="str">
        <f>IF(R49="","",+R49*T49)</f>
        <v/>
      </c>
      <c r="V49" s="354"/>
      <c r="W49" s="354"/>
    </row>
    <row r="50" spans="1:23" s="120" customFormat="1" ht="15" customHeight="1" x14ac:dyDescent="0.3">
      <c r="A50" s="343" t="s">
        <v>204</v>
      </c>
      <c r="B50" s="343"/>
      <c r="C50" s="343"/>
      <c r="D50" s="343"/>
      <c r="E50" s="343"/>
      <c r="F50" s="343"/>
      <c r="G50" s="343"/>
      <c r="H50" s="342" t="str">
        <f>IF(T50="","",SUM(U46:U49))</f>
        <v/>
      </c>
      <c r="I50" s="342"/>
      <c r="J50" s="130">
        <f>SUM(T46:T49)*20</f>
        <v>160</v>
      </c>
      <c r="K50" s="345"/>
      <c r="L50" s="345"/>
      <c r="M50" s="345"/>
      <c r="N50" s="345"/>
      <c r="O50" s="345"/>
      <c r="P50" s="345"/>
      <c r="Q50" s="345"/>
      <c r="R50" s="349" t="s">
        <v>205</v>
      </c>
      <c r="S50" s="349"/>
      <c r="T50" s="348" t="str">
        <f>IF(OR(U46="",U47="",U48="",U49=""),"",SUM(U46:U49)/SUM(T46:T49))</f>
        <v/>
      </c>
      <c r="U50" s="348"/>
      <c r="V50" s="355" t="s">
        <v>206</v>
      </c>
      <c r="W50" s="355"/>
    </row>
    <row r="51" spans="1:23" s="128" customFormat="1" ht="4.95" customHeight="1" x14ac:dyDescent="0.3">
      <c r="A51" s="126"/>
      <c r="B51" s="126"/>
      <c r="C51" s="126"/>
      <c r="D51" s="186"/>
      <c r="E51" s="127"/>
      <c r="I51" s="186"/>
      <c r="T51" s="129"/>
      <c r="U51" s="129"/>
      <c r="V51" s="129"/>
      <c r="W51" s="129"/>
    </row>
    <row r="52" spans="1:23" s="2" customFormat="1" ht="16.95" customHeight="1" x14ac:dyDescent="0.3">
      <c r="A52" s="344" t="s">
        <v>211</v>
      </c>
      <c r="B52" s="344"/>
      <c r="C52" s="344"/>
      <c r="D52" s="344"/>
      <c r="E52" s="344"/>
      <c r="F52" s="344"/>
      <c r="G52" s="344"/>
      <c r="H52" s="344"/>
      <c r="I52" s="344"/>
      <c r="J52" s="344"/>
      <c r="K52" s="344"/>
      <c r="L52" s="344"/>
      <c r="M52" s="344"/>
      <c r="N52" s="344"/>
      <c r="O52" s="344"/>
      <c r="P52" s="344"/>
      <c r="Q52" s="344"/>
      <c r="R52" s="356" t="s">
        <v>193</v>
      </c>
      <c r="S52" s="356"/>
      <c r="T52" s="186" t="s">
        <v>155</v>
      </c>
      <c r="U52" s="356" t="s">
        <v>156</v>
      </c>
      <c r="V52" s="356"/>
      <c r="W52" s="356"/>
    </row>
    <row r="53" spans="1:23" s="120" customFormat="1" ht="15" customHeight="1" x14ac:dyDescent="0.3">
      <c r="A53" s="350" t="s">
        <v>170</v>
      </c>
      <c r="B53" s="351"/>
      <c r="C53" s="351"/>
      <c r="D53" s="351"/>
      <c r="E53" s="351"/>
      <c r="F53" s="351"/>
      <c r="G53" s="351"/>
      <c r="H53" s="351"/>
      <c r="I53" s="351"/>
      <c r="J53" s="351"/>
      <c r="K53" s="351"/>
      <c r="L53" s="351"/>
      <c r="M53" s="351"/>
      <c r="N53" s="351"/>
      <c r="O53" s="351"/>
      <c r="P53" s="351"/>
      <c r="Q53" s="352"/>
      <c r="R53" s="353"/>
      <c r="S53" s="353"/>
      <c r="T53" s="117">
        <v>2</v>
      </c>
      <c r="U53" s="354" t="str">
        <f t="shared" ref="U53:U58" si="1">IF(R53="","",+R53*T53)</f>
        <v/>
      </c>
      <c r="V53" s="354"/>
      <c r="W53" s="354"/>
    </row>
    <row r="54" spans="1:23" s="120" customFormat="1" ht="15" customHeight="1" x14ac:dyDescent="0.3">
      <c r="A54" s="350" t="s">
        <v>171</v>
      </c>
      <c r="B54" s="351"/>
      <c r="C54" s="351"/>
      <c r="D54" s="351"/>
      <c r="E54" s="351"/>
      <c r="F54" s="351"/>
      <c r="G54" s="351"/>
      <c r="H54" s="351"/>
      <c r="I54" s="351"/>
      <c r="J54" s="351"/>
      <c r="K54" s="351"/>
      <c r="L54" s="351"/>
      <c r="M54" s="351"/>
      <c r="N54" s="351"/>
      <c r="O54" s="351"/>
      <c r="P54" s="351"/>
      <c r="Q54" s="352"/>
      <c r="R54" s="353"/>
      <c r="S54" s="353"/>
      <c r="T54" s="117">
        <v>2</v>
      </c>
      <c r="U54" s="354" t="str">
        <f t="shared" si="1"/>
        <v/>
      </c>
      <c r="V54" s="354"/>
      <c r="W54" s="354"/>
    </row>
    <row r="55" spans="1:23" s="120" customFormat="1" ht="15" customHeight="1" x14ac:dyDescent="0.3">
      <c r="A55" s="350" t="s">
        <v>172</v>
      </c>
      <c r="B55" s="351"/>
      <c r="C55" s="351"/>
      <c r="D55" s="351"/>
      <c r="E55" s="351"/>
      <c r="F55" s="351"/>
      <c r="G55" s="351"/>
      <c r="H55" s="351"/>
      <c r="I55" s="351"/>
      <c r="J55" s="351"/>
      <c r="K55" s="351"/>
      <c r="L55" s="351"/>
      <c r="M55" s="351"/>
      <c r="N55" s="351"/>
      <c r="O55" s="351"/>
      <c r="P55" s="351"/>
      <c r="Q55" s="352"/>
      <c r="R55" s="353"/>
      <c r="S55" s="353"/>
      <c r="T55" s="117">
        <v>2</v>
      </c>
      <c r="U55" s="354" t="str">
        <f t="shared" si="1"/>
        <v/>
      </c>
      <c r="V55" s="354"/>
      <c r="W55" s="354"/>
    </row>
    <row r="56" spans="1:23" s="120" customFormat="1" ht="15" customHeight="1" x14ac:dyDescent="0.3">
      <c r="A56" s="350" t="s">
        <v>173</v>
      </c>
      <c r="B56" s="351"/>
      <c r="C56" s="351"/>
      <c r="D56" s="351"/>
      <c r="E56" s="351"/>
      <c r="F56" s="351"/>
      <c r="G56" s="351"/>
      <c r="H56" s="351"/>
      <c r="I56" s="351"/>
      <c r="J56" s="351"/>
      <c r="K56" s="351"/>
      <c r="L56" s="351"/>
      <c r="M56" s="351"/>
      <c r="N56" s="351"/>
      <c r="O56" s="351"/>
      <c r="P56" s="351"/>
      <c r="Q56" s="352"/>
      <c r="R56" s="353"/>
      <c r="S56" s="353"/>
      <c r="T56" s="117">
        <v>2</v>
      </c>
      <c r="U56" s="354" t="str">
        <f t="shared" si="1"/>
        <v/>
      </c>
      <c r="V56" s="354"/>
      <c r="W56" s="354"/>
    </row>
    <row r="57" spans="1:23" s="120" customFormat="1" ht="15" customHeight="1" x14ac:dyDescent="0.3">
      <c r="A57" s="350" t="s">
        <v>174</v>
      </c>
      <c r="B57" s="351"/>
      <c r="C57" s="351"/>
      <c r="D57" s="351"/>
      <c r="E57" s="351"/>
      <c r="F57" s="351"/>
      <c r="G57" s="351"/>
      <c r="H57" s="351"/>
      <c r="I57" s="351"/>
      <c r="J57" s="351"/>
      <c r="K57" s="351"/>
      <c r="L57" s="351"/>
      <c r="M57" s="351"/>
      <c r="N57" s="351"/>
      <c r="O57" s="351"/>
      <c r="P57" s="351"/>
      <c r="Q57" s="352"/>
      <c r="R57" s="353"/>
      <c r="S57" s="353"/>
      <c r="T57" s="117">
        <v>2</v>
      </c>
      <c r="U57" s="354" t="str">
        <f t="shared" si="1"/>
        <v/>
      </c>
      <c r="V57" s="354"/>
      <c r="W57" s="354"/>
    </row>
    <row r="58" spans="1:23" s="120" customFormat="1" ht="15" customHeight="1" x14ac:dyDescent="0.3">
      <c r="A58" s="350" t="s">
        <v>175</v>
      </c>
      <c r="B58" s="351"/>
      <c r="C58" s="351"/>
      <c r="D58" s="351"/>
      <c r="E58" s="351"/>
      <c r="F58" s="351"/>
      <c r="G58" s="351"/>
      <c r="H58" s="351"/>
      <c r="I58" s="351"/>
      <c r="J58" s="351"/>
      <c r="K58" s="351"/>
      <c r="L58" s="351"/>
      <c r="M58" s="351"/>
      <c r="N58" s="351"/>
      <c r="O58" s="351"/>
      <c r="P58" s="351"/>
      <c r="Q58" s="352"/>
      <c r="R58" s="353"/>
      <c r="S58" s="353"/>
      <c r="T58" s="117">
        <v>2</v>
      </c>
      <c r="U58" s="354" t="str">
        <f t="shared" si="1"/>
        <v/>
      </c>
      <c r="V58" s="354"/>
      <c r="W58" s="354"/>
    </row>
    <row r="59" spans="1:23" s="120" customFormat="1" ht="15" customHeight="1" x14ac:dyDescent="0.3">
      <c r="A59" s="343" t="s">
        <v>204</v>
      </c>
      <c r="B59" s="343"/>
      <c r="C59" s="343"/>
      <c r="D59" s="343"/>
      <c r="E59" s="343"/>
      <c r="F59" s="343"/>
      <c r="G59" s="343"/>
      <c r="H59" s="342" t="str">
        <f>IF(T59="","",SUM(U53:U58))</f>
        <v/>
      </c>
      <c r="I59" s="342"/>
      <c r="J59" s="130">
        <f>SUM(T53:T58)*20</f>
        <v>240</v>
      </c>
      <c r="K59" s="345"/>
      <c r="L59" s="345"/>
      <c r="M59" s="345"/>
      <c r="N59" s="345"/>
      <c r="O59" s="345"/>
      <c r="P59" s="345"/>
      <c r="Q59" s="345"/>
      <c r="R59" s="349" t="s">
        <v>205</v>
      </c>
      <c r="S59" s="349"/>
      <c r="T59" s="348" t="str">
        <f>IF(OR(U53="",U54="",U55="",U56="",U57="",U58=""),"",SUM(U53:U58)/SUM(T53:T58))</f>
        <v/>
      </c>
      <c r="U59" s="348"/>
      <c r="V59" s="355" t="s">
        <v>206</v>
      </c>
      <c r="W59" s="355"/>
    </row>
    <row r="60" spans="1:23" s="128" customFormat="1" ht="4.95" customHeight="1" x14ac:dyDescent="0.3">
      <c r="A60" s="126"/>
      <c r="B60" s="126"/>
      <c r="C60" s="126"/>
      <c r="D60" s="186"/>
      <c r="E60" s="127"/>
      <c r="I60" s="186"/>
      <c r="T60" s="129"/>
      <c r="U60" s="129"/>
      <c r="V60" s="129"/>
      <c r="W60" s="129"/>
    </row>
    <row r="61" spans="1:23" s="2" customFormat="1" ht="16.95" customHeight="1" x14ac:dyDescent="0.3">
      <c r="A61" s="344" t="s">
        <v>212</v>
      </c>
      <c r="B61" s="344"/>
      <c r="C61" s="344"/>
      <c r="D61" s="344"/>
      <c r="E61" s="344"/>
      <c r="F61" s="344"/>
      <c r="G61" s="344"/>
      <c r="H61" s="344"/>
      <c r="I61" s="344"/>
      <c r="J61" s="344"/>
      <c r="K61" s="344"/>
      <c r="L61" s="344"/>
      <c r="M61" s="344"/>
      <c r="N61" s="344"/>
      <c r="O61" s="344"/>
      <c r="P61" s="344"/>
      <c r="Q61" s="344"/>
      <c r="R61" s="356" t="s">
        <v>193</v>
      </c>
      <c r="S61" s="356"/>
      <c r="T61" s="186" t="s">
        <v>155</v>
      </c>
      <c r="U61" s="356" t="s">
        <v>156</v>
      </c>
      <c r="V61" s="356"/>
      <c r="W61" s="356"/>
    </row>
    <row r="62" spans="1:23" s="120" customFormat="1" ht="15" customHeight="1" x14ac:dyDescent="0.3">
      <c r="A62" s="347" t="s">
        <v>176</v>
      </c>
      <c r="B62" s="347"/>
      <c r="C62" s="347"/>
      <c r="D62" s="347"/>
      <c r="E62" s="347"/>
      <c r="F62" s="347"/>
      <c r="G62" s="347"/>
      <c r="H62" s="347"/>
      <c r="I62" s="347"/>
      <c r="J62" s="347"/>
      <c r="K62" s="347"/>
      <c r="L62" s="347"/>
      <c r="M62" s="347"/>
      <c r="N62" s="347"/>
      <c r="O62" s="347"/>
      <c r="P62" s="347"/>
      <c r="Q62" s="347"/>
      <c r="R62" s="353"/>
      <c r="S62" s="353"/>
      <c r="T62" s="117">
        <v>2</v>
      </c>
      <c r="U62" s="354" t="str">
        <f>IF(R62="","",+R62*T62)</f>
        <v/>
      </c>
      <c r="V62" s="354"/>
      <c r="W62" s="354"/>
    </row>
    <row r="63" spans="1:23" s="120" customFormat="1" ht="15" customHeight="1" x14ac:dyDescent="0.3">
      <c r="A63" s="347" t="s">
        <v>177</v>
      </c>
      <c r="B63" s="347"/>
      <c r="C63" s="347"/>
      <c r="D63" s="347"/>
      <c r="E63" s="347"/>
      <c r="F63" s="347"/>
      <c r="G63" s="347"/>
      <c r="H63" s="347"/>
      <c r="I63" s="347"/>
      <c r="J63" s="347"/>
      <c r="K63" s="347"/>
      <c r="L63" s="347"/>
      <c r="M63" s="347"/>
      <c r="N63" s="347"/>
      <c r="O63" s="347"/>
      <c r="P63" s="347"/>
      <c r="Q63" s="347"/>
      <c r="R63" s="353"/>
      <c r="S63" s="353"/>
      <c r="T63" s="117">
        <v>2</v>
      </c>
      <c r="U63" s="354" t="str">
        <f>IF(R63="","",+R63*T63)</f>
        <v/>
      </c>
      <c r="V63" s="354"/>
      <c r="W63" s="354"/>
    </row>
    <row r="64" spans="1:23" s="120" customFormat="1" ht="15" customHeight="1" x14ac:dyDescent="0.3">
      <c r="A64" s="347" t="s">
        <v>178</v>
      </c>
      <c r="B64" s="347"/>
      <c r="C64" s="347"/>
      <c r="D64" s="347"/>
      <c r="E64" s="347"/>
      <c r="F64" s="347"/>
      <c r="G64" s="347"/>
      <c r="H64" s="347"/>
      <c r="I64" s="347"/>
      <c r="J64" s="347"/>
      <c r="K64" s="347"/>
      <c r="L64" s="347"/>
      <c r="M64" s="347"/>
      <c r="N64" s="347"/>
      <c r="O64" s="347"/>
      <c r="P64" s="347"/>
      <c r="Q64" s="347"/>
      <c r="R64" s="353"/>
      <c r="S64" s="353"/>
      <c r="T64" s="117">
        <v>2</v>
      </c>
      <c r="U64" s="354" t="str">
        <f>IF(R64="","",+R64*T64)</f>
        <v/>
      </c>
      <c r="V64" s="354"/>
      <c r="W64" s="354"/>
    </row>
    <row r="65" spans="1:26" s="120" customFormat="1" ht="15" customHeight="1" x14ac:dyDescent="0.3">
      <c r="A65" s="349" t="s">
        <v>204</v>
      </c>
      <c r="B65" s="349"/>
      <c r="C65" s="349"/>
      <c r="D65" s="349"/>
      <c r="E65" s="349"/>
      <c r="F65" s="349"/>
      <c r="G65" s="349"/>
      <c r="H65" s="348" t="str">
        <f>IF(T65="","",SUM(U62:U64))</f>
        <v/>
      </c>
      <c r="I65" s="348"/>
      <c r="J65" s="118">
        <f>SUM(T62:T64)*20</f>
        <v>120</v>
      </c>
      <c r="K65" s="346"/>
      <c r="L65" s="346"/>
      <c r="M65" s="346"/>
      <c r="N65" s="346"/>
      <c r="O65" s="346"/>
      <c r="P65" s="346"/>
      <c r="Q65" s="346"/>
      <c r="R65" s="349" t="s">
        <v>205</v>
      </c>
      <c r="S65" s="349"/>
      <c r="T65" s="348" t="str">
        <f>IF(OR(U62="",U63="",U64=""),"",SUM(U62:U64)/SUM(T62:T64))</f>
        <v/>
      </c>
      <c r="U65" s="348"/>
      <c r="V65" s="355" t="s">
        <v>206</v>
      </c>
      <c r="W65" s="355"/>
    </row>
    <row r="66" spans="1:26" s="120" customFormat="1" ht="6" customHeight="1" x14ac:dyDescent="0.3">
      <c r="A66" s="367"/>
      <c r="B66" s="367"/>
      <c r="C66" s="367"/>
      <c r="D66" s="367"/>
      <c r="E66" s="367"/>
      <c r="F66" s="367"/>
      <c r="G66" s="367"/>
      <c r="H66" s="367"/>
      <c r="I66" s="367"/>
      <c r="J66" s="367"/>
      <c r="K66" s="367"/>
    </row>
    <row r="67" spans="1:26" s="2" customFormat="1" ht="19.95" customHeight="1" x14ac:dyDescent="0.3">
      <c r="A67" s="349" t="s">
        <v>214</v>
      </c>
      <c r="B67" s="349"/>
      <c r="C67" s="349"/>
      <c r="D67" s="349"/>
      <c r="E67" s="349"/>
      <c r="F67" s="349"/>
      <c r="G67" s="349"/>
      <c r="H67" s="348" t="str">
        <f>IF(OR(H28="",H34="",H43="",H50="",H59="",H65=""),"",+$H$28+$H$34+$H$43+$H$50+$H$59+$H$65)</f>
        <v/>
      </c>
      <c r="I67" s="348"/>
      <c r="J67" s="118">
        <f>SUM(J65,J59,J50,J43,J34,J28)</f>
        <v>820</v>
      </c>
      <c r="K67" s="365" t="s">
        <v>179</v>
      </c>
      <c r="L67" s="365"/>
      <c r="M67" s="366" t="str">
        <f>IF(T67="","NON",IF(AND(T28&gt;=10,T34&gt;=10,T43&gt;=10,T50&gt;=10,R53&gt;=10,R54&gt;=10,R55&gt;=10,R56&gt;=10,R57&gt;=10,R58&gt;=10,T59&gt;=10,T65&gt;=10,T67&gt;=10)=TRUE,"OUI","NON"))</f>
        <v>NON</v>
      </c>
      <c r="N67" s="366"/>
      <c r="O67" s="366"/>
      <c r="P67" s="366"/>
      <c r="Q67" s="349" t="s">
        <v>213</v>
      </c>
      <c r="R67" s="349"/>
      <c r="S67" s="349"/>
      <c r="T67" s="363" t="str">
        <f>IF(OR(T28="",T34="",T43="",T50="",T59="",T65=""),"",AVERAGE(T28,T34,T43,T50,T59,T65))</f>
        <v/>
      </c>
      <c r="U67" s="363"/>
      <c r="V67" s="364" t="s">
        <v>206</v>
      </c>
      <c r="W67" s="364"/>
    </row>
    <row r="68" spans="1:26" ht="16.2" customHeight="1" x14ac:dyDescent="0.3">
      <c r="A68" s="368" t="s">
        <v>217</v>
      </c>
      <c r="B68" s="368"/>
      <c r="C68" s="368"/>
      <c r="D68" s="368"/>
      <c r="E68" s="368"/>
      <c r="F68" s="368"/>
      <c r="G68" s="368"/>
      <c r="H68" s="368"/>
      <c r="I68" s="368"/>
      <c r="J68" s="368"/>
      <c r="K68" s="368"/>
      <c r="L68" s="368"/>
      <c r="M68" s="368"/>
      <c r="N68" s="368"/>
      <c r="O68" s="368"/>
      <c r="P68" s="368"/>
      <c r="Q68" s="368" t="s">
        <v>216</v>
      </c>
      <c r="R68" s="368"/>
      <c r="S68" s="368"/>
      <c r="T68" s="368"/>
      <c r="U68" s="368"/>
      <c r="V68" s="368"/>
      <c r="W68" s="368"/>
      <c r="Z68" t="s">
        <v>215</v>
      </c>
    </row>
    <row r="69" spans="1:26" ht="40.049999999999997" customHeight="1" x14ac:dyDescent="0.3">
      <c r="A69" s="362"/>
      <c r="B69" s="362"/>
      <c r="C69" s="362"/>
      <c r="D69" s="362"/>
      <c r="E69" s="362"/>
      <c r="F69" s="362"/>
      <c r="G69" s="362"/>
      <c r="H69" s="362"/>
      <c r="I69" s="362"/>
      <c r="J69" s="362"/>
      <c r="K69" s="362"/>
      <c r="L69" s="362"/>
      <c r="M69" s="362"/>
      <c r="N69" s="362"/>
      <c r="O69" s="362"/>
      <c r="P69" s="110"/>
      <c r="Q69" s="362"/>
      <c r="R69" s="362"/>
      <c r="S69" s="362"/>
      <c r="T69" s="362"/>
      <c r="U69" s="362"/>
      <c r="V69" s="362"/>
      <c r="W69" s="362"/>
    </row>
    <row r="70" spans="1:26" ht="12" customHeight="1" x14ac:dyDescent="0.3">
      <c r="Y70" s="110"/>
      <c r="Z70" s="110"/>
    </row>
    <row r="71" spans="1:26" s="1" customFormat="1" ht="13.8" x14ac:dyDescent="0.3">
      <c r="N71" s="106"/>
      <c r="O71" s="106"/>
      <c r="P71" s="106"/>
      <c r="Q71" s="106"/>
      <c r="R71" s="106"/>
      <c r="S71" s="106"/>
      <c r="T71" s="106"/>
      <c r="U71" s="106"/>
      <c r="V71" s="106"/>
      <c r="Y71" s="105"/>
      <c r="Z71" s="105"/>
    </row>
    <row r="72" spans="1:26" s="1" customFormat="1" ht="15" customHeight="1" x14ac:dyDescent="0.3">
      <c r="M72" s="339"/>
      <c r="N72" s="106"/>
      <c r="O72" s="106"/>
      <c r="P72" s="106"/>
      <c r="Q72" s="106"/>
      <c r="R72" s="106"/>
      <c r="S72" s="106"/>
      <c r="T72" s="106"/>
      <c r="U72" s="106"/>
      <c r="V72" s="106"/>
      <c r="Y72" s="336"/>
      <c r="Z72" s="105"/>
    </row>
    <row r="73" spans="1:26" s="1" customFormat="1" ht="13.8" x14ac:dyDescent="0.3">
      <c r="M73" s="339"/>
      <c r="N73" s="106"/>
      <c r="O73" s="106"/>
      <c r="P73" s="106"/>
      <c r="Q73" s="106"/>
      <c r="R73" s="106"/>
      <c r="S73" s="106"/>
      <c r="T73" s="106"/>
      <c r="U73" s="106"/>
      <c r="V73" s="106"/>
      <c r="Y73" s="336"/>
      <c r="Z73" s="105"/>
    </row>
    <row r="74" spans="1:26" s="1" customFormat="1" ht="13.8" x14ac:dyDescent="0.3">
      <c r="N74" s="106"/>
      <c r="O74" s="106"/>
      <c r="P74" s="106"/>
      <c r="Q74" s="106"/>
      <c r="R74" s="106"/>
      <c r="S74" s="106"/>
      <c r="T74" s="106"/>
      <c r="U74" s="106"/>
      <c r="V74" s="106"/>
      <c r="Y74" s="105"/>
      <c r="Z74" s="105"/>
    </row>
    <row r="75" spans="1:26" s="1" customFormat="1" ht="13.8" x14ac:dyDescent="0.3">
      <c r="N75" s="106"/>
      <c r="O75" s="106"/>
      <c r="P75" s="106"/>
      <c r="Q75" s="106"/>
      <c r="R75" s="106"/>
      <c r="S75" s="106"/>
      <c r="T75" s="106"/>
      <c r="U75" s="106"/>
      <c r="V75" s="106"/>
    </row>
    <row r="76" spans="1:26" s="107" customFormat="1" ht="30" customHeight="1" x14ac:dyDescent="0.3">
      <c r="A76" s="337" t="s">
        <v>180</v>
      </c>
      <c r="B76" s="337"/>
      <c r="C76" s="337"/>
      <c r="D76" s="337"/>
      <c r="E76" s="337"/>
      <c r="F76" s="337"/>
      <c r="G76" s="337"/>
      <c r="H76" s="337"/>
      <c r="I76" s="337"/>
      <c r="J76" s="337"/>
      <c r="K76" s="337"/>
      <c r="L76" s="337"/>
      <c r="M76" s="337"/>
      <c r="N76" s="337"/>
      <c r="O76" s="337"/>
      <c r="P76" s="337"/>
      <c r="Q76" s="337"/>
      <c r="R76" s="337"/>
      <c r="S76" s="337"/>
      <c r="T76" s="337"/>
      <c r="U76" s="337"/>
      <c r="V76" s="337"/>
      <c r="W76" s="337"/>
    </row>
    <row r="77" spans="1:26" s="109" customFormat="1" ht="4.95" customHeight="1" x14ac:dyDescent="0.3">
      <c r="A77" s="108"/>
      <c r="B77" s="108"/>
      <c r="C77" s="108"/>
      <c r="D77" s="108"/>
      <c r="E77" s="108"/>
      <c r="F77" s="108"/>
      <c r="G77" s="108"/>
      <c r="H77" s="108"/>
      <c r="I77" s="108"/>
      <c r="J77" s="108"/>
      <c r="K77" s="108"/>
      <c r="L77" s="108"/>
      <c r="M77" s="108"/>
      <c r="N77" s="108"/>
      <c r="O77" s="108"/>
      <c r="P77" s="108"/>
      <c r="Q77" s="108"/>
      <c r="R77" s="108"/>
      <c r="S77" s="108"/>
      <c r="T77" s="108"/>
      <c r="U77" s="108"/>
      <c r="V77" s="108"/>
      <c r="W77" s="108"/>
    </row>
    <row r="78" spans="1:26" ht="12" customHeight="1" x14ac:dyDescent="0.3">
      <c r="A78" s="131"/>
      <c r="B78" s="338" t="s">
        <v>181</v>
      </c>
      <c r="C78" s="338"/>
      <c r="D78" s="338"/>
      <c r="E78" s="338"/>
      <c r="F78" s="338"/>
      <c r="G78" s="338"/>
      <c r="H78" s="338"/>
      <c r="I78" s="338"/>
      <c r="J78" s="338"/>
      <c r="K78" s="338"/>
      <c r="L78" s="338"/>
      <c r="M78" s="338"/>
      <c r="N78" s="338"/>
      <c r="O78" s="338"/>
      <c r="P78" s="338"/>
      <c r="Q78" s="338"/>
      <c r="R78" s="338"/>
      <c r="S78" s="338"/>
      <c r="T78" s="338"/>
      <c r="U78" s="338"/>
      <c r="V78" s="338"/>
    </row>
    <row r="79" spans="1:26" ht="12" customHeight="1" x14ac:dyDescent="0.3">
      <c r="A79" s="131"/>
      <c r="B79" s="338" t="s">
        <v>182</v>
      </c>
      <c r="C79" s="338"/>
      <c r="D79" s="338"/>
      <c r="E79" s="338"/>
      <c r="F79" s="338"/>
      <c r="G79" s="338"/>
      <c r="H79" s="338"/>
      <c r="I79" s="338"/>
      <c r="J79" s="338"/>
      <c r="K79" s="338"/>
      <c r="L79" s="338"/>
      <c r="M79" s="338"/>
      <c r="N79" s="338"/>
      <c r="O79" s="338"/>
      <c r="P79" s="338"/>
      <c r="Q79" s="338"/>
      <c r="R79" s="338"/>
      <c r="S79" s="338"/>
      <c r="T79" s="338"/>
      <c r="U79" s="338"/>
      <c r="V79" s="338"/>
      <c r="W79" s="338"/>
    </row>
    <row r="80" spans="1:26" ht="12" customHeight="1" x14ac:dyDescent="0.3">
      <c r="A80" s="131"/>
      <c r="B80" s="338" t="s">
        <v>183</v>
      </c>
      <c r="C80" s="338"/>
      <c r="D80" s="338"/>
      <c r="E80" s="338"/>
      <c r="F80" s="338"/>
      <c r="G80" s="338"/>
      <c r="H80" s="338"/>
      <c r="I80" s="338"/>
      <c r="J80" s="338"/>
      <c r="K80" s="338"/>
      <c r="L80" s="338"/>
      <c r="M80" s="338"/>
      <c r="N80" s="338"/>
      <c r="O80" s="338"/>
      <c r="P80" s="338"/>
      <c r="Q80" s="338"/>
      <c r="R80" s="338"/>
      <c r="S80" s="338"/>
      <c r="T80" s="338"/>
      <c r="U80" s="338"/>
      <c r="V80" s="338"/>
    </row>
    <row r="81" spans="1:23" ht="12" customHeight="1" x14ac:dyDescent="0.3">
      <c r="A81" s="131"/>
    </row>
    <row r="82" spans="1:23" ht="13.95" customHeight="1" x14ac:dyDescent="0.3">
      <c r="A82" s="340" t="s">
        <v>184</v>
      </c>
      <c r="B82" s="340"/>
      <c r="C82" s="340"/>
      <c r="D82" s="340"/>
      <c r="E82" s="340"/>
      <c r="F82" s="340"/>
      <c r="G82" s="340"/>
      <c r="H82" s="340"/>
      <c r="I82" s="340"/>
      <c r="J82" s="340"/>
      <c r="K82" s="340"/>
      <c r="L82" s="340"/>
      <c r="M82" s="340"/>
      <c r="N82" s="340"/>
      <c r="O82" s="340"/>
      <c r="P82" s="340"/>
      <c r="Q82" s="340"/>
      <c r="R82" s="340"/>
      <c r="S82" s="340"/>
      <c r="T82" s="340"/>
      <c r="U82" s="340"/>
      <c r="V82" s="340"/>
      <c r="W82" s="340"/>
    </row>
    <row r="83" spans="1:23" ht="6" customHeight="1" x14ac:dyDescent="0.3">
      <c r="A83" s="132"/>
      <c r="B83" s="132"/>
      <c r="C83" s="132"/>
      <c r="D83" s="132"/>
      <c r="E83" s="132"/>
      <c r="F83" s="132"/>
      <c r="G83" s="132"/>
      <c r="H83" s="132"/>
      <c r="I83" s="132"/>
      <c r="J83" s="132"/>
      <c r="K83" s="132"/>
    </row>
    <row r="84" spans="1:23" ht="18" customHeight="1" x14ac:dyDescent="0.3">
      <c r="A84" s="341" t="s">
        <v>185</v>
      </c>
      <c r="B84" s="341"/>
      <c r="C84" s="341"/>
      <c r="D84" s="341"/>
      <c r="E84" s="341"/>
      <c r="F84" s="341"/>
      <c r="G84" s="341"/>
      <c r="H84" s="341"/>
      <c r="I84" s="341"/>
      <c r="J84" s="341"/>
      <c r="K84" s="341"/>
      <c r="L84" s="341"/>
      <c r="M84" s="341"/>
      <c r="N84" s="341"/>
      <c r="O84" s="341"/>
      <c r="P84" s="341"/>
      <c r="Q84" s="341"/>
      <c r="R84" s="341"/>
      <c r="S84" s="341"/>
      <c r="T84" s="341"/>
      <c r="U84" s="341"/>
      <c r="V84" s="341"/>
      <c r="W84" s="341"/>
    </row>
    <row r="85" spans="1:23" ht="12" customHeight="1" x14ac:dyDescent="0.3">
      <c r="A85" s="334" t="s">
        <v>186</v>
      </c>
      <c r="B85" s="334"/>
      <c r="C85" s="334"/>
      <c r="D85" s="334"/>
      <c r="E85" s="334"/>
      <c r="F85" s="334"/>
      <c r="G85" s="334"/>
      <c r="H85" s="334"/>
      <c r="I85" s="334"/>
      <c r="J85" s="334"/>
      <c r="K85" s="334"/>
      <c r="L85" s="334"/>
      <c r="M85" s="334"/>
      <c r="N85" s="334"/>
      <c r="O85" s="334"/>
      <c r="P85" s="334"/>
      <c r="Q85" s="334"/>
      <c r="R85" s="334"/>
      <c r="S85" s="334"/>
      <c r="T85" s="334"/>
      <c r="U85" s="334"/>
      <c r="V85" s="334"/>
      <c r="W85" s="334"/>
    </row>
    <row r="86" spans="1:23" ht="12" customHeight="1" x14ac:dyDescent="0.3">
      <c r="A86" s="133"/>
    </row>
    <row r="87" spans="1:23" ht="29.55" customHeight="1" x14ac:dyDescent="0.3">
      <c r="A87" s="134"/>
      <c r="B87" s="335" t="s">
        <v>187</v>
      </c>
      <c r="C87" s="335"/>
      <c r="D87" s="335"/>
      <c r="E87" s="335"/>
      <c r="F87" s="335"/>
      <c r="G87" s="335"/>
      <c r="H87" s="335"/>
      <c r="I87" s="335"/>
      <c r="J87" s="335"/>
      <c r="K87" s="335"/>
      <c r="L87" s="335"/>
      <c r="M87" s="335"/>
      <c r="N87" s="335"/>
      <c r="O87" s="335"/>
      <c r="P87" s="335"/>
      <c r="Q87" s="335"/>
      <c r="R87" s="335"/>
      <c r="S87" s="335"/>
      <c r="T87" s="335"/>
      <c r="U87" s="335"/>
      <c r="V87" s="335"/>
    </row>
    <row r="88" spans="1:23" ht="6" customHeight="1" x14ac:dyDescent="0.3">
      <c r="A88" s="135"/>
      <c r="B88" s="135"/>
    </row>
    <row r="89" spans="1:23" ht="14.4" x14ac:dyDescent="0.3">
      <c r="A89" s="134"/>
      <c r="B89" s="335" t="s">
        <v>188</v>
      </c>
      <c r="C89" s="335"/>
      <c r="D89" s="335"/>
      <c r="E89" s="335"/>
      <c r="F89" s="335"/>
      <c r="G89" s="335"/>
      <c r="H89" s="335"/>
      <c r="I89" s="335"/>
      <c r="J89" s="335"/>
      <c r="K89" s="335"/>
      <c r="L89" s="335"/>
      <c r="M89" s="335"/>
      <c r="N89" s="335"/>
      <c r="O89" s="335"/>
      <c r="P89" s="335"/>
      <c r="Q89" s="335"/>
      <c r="R89" s="335"/>
      <c r="S89" s="335"/>
      <c r="T89" s="335"/>
      <c r="U89" s="335"/>
      <c r="V89" s="335"/>
    </row>
    <row r="90" spans="1:23" ht="14.4" x14ac:dyDescent="0.3">
      <c r="A90" s="134"/>
      <c r="B90" s="335" t="s">
        <v>189</v>
      </c>
      <c r="C90" s="335"/>
      <c r="D90" s="335"/>
      <c r="E90" s="335"/>
      <c r="F90" s="335"/>
      <c r="G90" s="335"/>
      <c r="H90" s="335"/>
      <c r="I90" s="335"/>
      <c r="J90" s="335"/>
      <c r="K90" s="335"/>
      <c r="L90" s="335"/>
      <c r="M90" s="335"/>
      <c r="N90" s="335"/>
      <c r="O90" s="335"/>
      <c r="P90" s="335"/>
      <c r="Q90" s="335"/>
      <c r="R90" s="335"/>
      <c r="S90" s="335"/>
      <c r="T90" s="335"/>
      <c r="U90" s="335"/>
      <c r="V90" s="335"/>
      <c r="W90" s="335"/>
    </row>
    <row r="91" spans="1:23" ht="14.4" x14ac:dyDescent="0.3">
      <c r="A91" s="134"/>
      <c r="B91" s="335" t="s">
        <v>190</v>
      </c>
      <c r="C91" s="335"/>
      <c r="D91" s="335"/>
      <c r="E91" s="335"/>
      <c r="F91" s="335"/>
      <c r="G91" s="335"/>
      <c r="H91" s="335"/>
      <c r="I91" s="335"/>
      <c r="J91" s="335"/>
      <c r="K91" s="335"/>
      <c r="L91" s="335"/>
      <c r="M91" s="335"/>
      <c r="N91" s="335"/>
      <c r="O91" s="335"/>
      <c r="P91" s="335"/>
      <c r="Q91" s="335"/>
      <c r="R91" s="335"/>
      <c r="S91" s="335"/>
      <c r="T91" s="335"/>
      <c r="U91" s="335"/>
      <c r="V91" s="335"/>
    </row>
    <row r="92" spans="1:23" ht="6" customHeight="1" x14ac:dyDescent="0.3">
      <c r="A92" s="133"/>
      <c r="B92" s="133"/>
    </row>
    <row r="93" spans="1:23" ht="12" customHeight="1" x14ac:dyDescent="0.3">
      <c r="A93" s="134"/>
      <c r="B93" s="335" t="s">
        <v>191</v>
      </c>
      <c r="C93" s="335"/>
      <c r="D93" s="335"/>
      <c r="E93" s="335"/>
      <c r="F93" s="335"/>
      <c r="G93" s="335"/>
      <c r="H93" s="335"/>
      <c r="I93" s="335"/>
      <c r="J93" s="335"/>
      <c r="K93" s="335"/>
      <c r="L93" s="335"/>
      <c r="M93" s="335"/>
      <c r="N93" s="335"/>
      <c r="O93" s="335"/>
      <c r="P93" s="335"/>
      <c r="Q93" s="335"/>
      <c r="R93" s="335"/>
      <c r="S93" s="335"/>
      <c r="T93" s="335"/>
      <c r="U93" s="335"/>
      <c r="V93" s="335"/>
    </row>
  </sheetData>
  <sheetProtection selectLockedCells="1"/>
  <protectedRanges>
    <protectedRange sqref="I37:I42 I46:I49 I53:I58 I62:I64 B69 R24:R27 R31:R33 R37:R42 R46:R49 R53:R58 R62:R64" name="Plage1"/>
  </protectedRanges>
  <mergeCells count="194">
    <mergeCell ref="A27:Q27"/>
    <mergeCell ref="A26:Q26"/>
    <mergeCell ref="A25:Q25"/>
    <mergeCell ref="B13:C13"/>
    <mergeCell ref="D13:G13"/>
    <mergeCell ref="Q69:W69"/>
    <mergeCell ref="Y2:Y3"/>
    <mergeCell ref="M2:M3"/>
    <mergeCell ref="A6:W6"/>
    <mergeCell ref="C10:J10"/>
    <mergeCell ref="A10:B10"/>
    <mergeCell ref="Q10:V10"/>
    <mergeCell ref="A58:Q58"/>
    <mergeCell ref="A57:Q57"/>
    <mergeCell ref="T50:U50"/>
    <mergeCell ref="R48:S48"/>
    <mergeCell ref="R49:S49"/>
    <mergeCell ref="A48:Q48"/>
    <mergeCell ref="U42:W42"/>
    <mergeCell ref="Q16:R16"/>
    <mergeCell ref="S16:V16"/>
    <mergeCell ref="B17:C17"/>
    <mergeCell ref="D17:F17"/>
    <mergeCell ref="H17:M17"/>
    <mergeCell ref="A69:O69"/>
    <mergeCell ref="T67:U67"/>
    <mergeCell ref="V67:W67"/>
    <mergeCell ref="Q67:S67"/>
    <mergeCell ref="V59:W59"/>
    <mergeCell ref="V65:W65"/>
    <mergeCell ref="K67:L67"/>
    <mergeCell ref="M67:P67"/>
    <mergeCell ref="H67:I67"/>
    <mergeCell ref="A67:G67"/>
    <mergeCell ref="A66:K66"/>
    <mergeCell ref="T59:U59"/>
    <mergeCell ref="T65:U65"/>
    <mergeCell ref="R61:S61"/>
    <mergeCell ref="U61:W61"/>
    <mergeCell ref="R59:S59"/>
    <mergeCell ref="H59:I59"/>
    <mergeCell ref="A59:G59"/>
    <mergeCell ref="A68:P68"/>
    <mergeCell ref="Q68:W68"/>
    <mergeCell ref="B19:C19"/>
    <mergeCell ref="Q19:V19"/>
    <mergeCell ref="B16:C16"/>
    <mergeCell ref="B12:G12"/>
    <mergeCell ref="Q12:V12"/>
    <mergeCell ref="H13:I13"/>
    <mergeCell ref="J13:M13"/>
    <mergeCell ref="R13:V13"/>
    <mergeCell ref="Q17:V17"/>
    <mergeCell ref="Q18:V18"/>
    <mergeCell ref="B14:C14"/>
    <mergeCell ref="D14:G14"/>
    <mergeCell ref="H14:J14"/>
    <mergeCell ref="K14:M14"/>
    <mergeCell ref="U27:W27"/>
    <mergeCell ref="U26:W26"/>
    <mergeCell ref="A8:C8"/>
    <mergeCell ref="D8:G8"/>
    <mergeCell ref="H8:J8"/>
    <mergeCell ref="K8:V8"/>
    <mergeCell ref="N10:P10"/>
    <mergeCell ref="K10:L10"/>
    <mergeCell ref="R23:S23"/>
    <mergeCell ref="R27:S27"/>
    <mergeCell ref="R26:S26"/>
    <mergeCell ref="R24:S24"/>
    <mergeCell ref="R25:S25"/>
    <mergeCell ref="U25:W25"/>
    <mergeCell ref="D19:G19"/>
    <mergeCell ref="B20:C20"/>
    <mergeCell ref="D20:M20"/>
    <mergeCell ref="Q20:V20"/>
    <mergeCell ref="U23:W23"/>
    <mergeCell ref="U24:W24"/>
    <mergeCell ref="A23:Q23"/>
    <mergeCell ref="A24:Q24"/>
    <mergeCell ref="Q14:V14"/>
    <mergeCell ref="D16:M16"/>
    <mergeCell ref="A34:G34"/>
    <mergeCell ref="A30:Q30"/>
    <mergeCell ref="R30:S30"/>
    <mergeCell ref="U30:W30"/>
    <mergeCell ref="A31:Q31"/>
    <mergeCell ref="K28:Q28"/>
    <mergeCell ref="R28:S28"/>
    <mergeCell ref="T28:U28"/>
    <mergeCell ref="R34:S34"/>
    <mergeCell ref="K34:Q34"/>
    <mergeCell ref="H34:I34"/>
    <mergeCell ref="A33:Q33"/>
    <mergeCell ref="A32:Q32"/>
    <mergeCell ref="R33:S33"/>
    <mergeCell ref="R32:S32"/>
    <mergeCell ref="U33:W33"/>
    <mergeCell ref="U32:W32"/>
    <mergeCell ref="U31:W31"/>
    <mergeCell ref="T34:U34"/>
    <mergeCell ref="A28:G28"/>
    <mergeCell ref="H28:I28"/>
    <mergeCell ref="R31:S31"/>
    <mergeCell ref="A36:Q36"/>
    <mergeCell ref="A38:Q38"/>
    <mergeCell ref="R36:S36"/>
    <mergeCell ref="U36:W36"/>
    <mergeCell ref="R45:S45"/>
    <mergeCell ref="U45:W45"/>
    <mergeCell ref="R52:S52"/>
    <mergeCell ref="U52:W52"/>
    <mergeCell ref="R43:S43"/>
    <mergeCell ref="R50:S50"/>
    <mergeCell ref="R46:S46"/>
    <mergeCell ref="R47:S47"/>
    <mergeCell ref="U40:W40"/>
    <mergeCell ref="U39:W39"/>
    <mergeCell ref="U38:W38"/>
    <mergeCell ref="U37:W37"/>
    <mergeCell ref="U41:W41"/>
    <mergeCell ref="A42:Q42"/>
    <mergeCell ref="A43:G43"/>
    <mergeCell ref="A37:Q37"/>
    <mergeCell ref="A41:Q41"/>
    <mergeCell ref="A40:Q40"/>
    <mergeCell ref="A39:Q39"/>
    <mergeCell ref="R42:S42"/>
    <mergeCell ref="R40:S40"/>
    <mergeCell ref="R39:S39"/>
    <mergeCell ref="R38:S38"/>
    <mergeCell ref="R37:S37"/>
    <mergeCell ref="R41:S41"/>
    <mergeCell ref="R65:S65"/>
    <mergeCell ref="T43:U43"/>
    <mergeCell ref="R56:S56"/>
    <mergeCell ref="R57:S57"/>
    <mergeCell ref="R58:S58"/>
    <mergeCell ref="R62:S62"/>
    <mergeCell ref="R63:S63"/>
    <mergeCell ref="R64:S64"/>
    <mergeCell ref="U62:W62"/>
    <mergeCell ref="U63:W63"/>
    <mergeCell ref="U64:W64"/>
    <mergeCell ref="U57:W57"/>
    <mergeCell ref="U58:W58"/>
    <mergeCell ref="U49:W49"/>
    <mergeCell ref="U48:W48"/>
    <mergeCell ref="U47:W47"/>
    <mergeCell ref="U46:W46"/>
    <mergeCell ref="V50:W50"/>
    <mergeCell ref="R53:S53"/>
    <mergeCell ref="R54:S54"/>
    <mergeCell ref="R55:S55"/>
    <mergeCell ref="U53:W53"/>
    <mergeCell ref="U54:W54"/>
    <mergeCell ref="U55:W55"/>
    <mergeCell ref="U56:W56"/>
    <mergeCell ref="A53:Q53"/>
    <mergeCell ref="A56:Q56"/>
    <mergeCell ref="A55:Q55"/>
    <mergeCell ref="A54:Q54"/>
    <mergeCell ref="H50:I50"/>
    <mergeCell ref="A50:G50"/>
    <mergeCell ref="A52:Q52"/>
    <mergeCell ref="K43:Q43"/>
    <mergeCell ref="K50:Q50"/>
    <mergeCell ref="K59:Q59"/>
    <mergeCell ref="K65:Q65"/>
    <mergeCell ref="A61:Q61"/>
    <mergeCell ref="A62:Q62"/>
    <mergeCell ref="A63:Q63"/>
    <mergeCell ref="A64:Q64"/>
    <mergeCell ref="H65:I65"/>
    <mergeCell ref="A65:G65"/>
    <mergeCell ref="H43:I43"/>
    <mergeCell ref="A45:Q45"/>
    <mergeCell ref="A47:Q47"/>
    <mergeCell ref="A46:Q46"/>
    <mergeCell ref="A49:Q49"/>
    <mergeCell ref="A85:W85"/>
    <mergeCell ref="B87:V87"/>
    <mergeCell ref="B89:V89"/>
    <mergeCell ref="B91:V91"/>
    <mergeCell ref="B93:V93"/>
    <mergeCell ref="B90:W90"/>
    <mergeCell ref="Y72:Y73"/>
    <mergeCell ref="A76:W76"/>
    <mergeCell ref="B78:V78"/>
    <mergeCell ref="B79:W79"/>
    <mergeCell ref="B80:V80"/>
    <mergeCell ref="M72:M73"/>
    <mergeCell ref="A82:W82"/>
    <mergeCell ref="A84:W84"/>
  </mergeCells>
  <conditionalFormatting sqref="M67:P67">
    <cfRule type="cellIs" dxfId="18" priority="2" operator="equal">
      <formula>"NON"</formula>
    </cfRule>
  </conditionalFormatting>
  <conditionalFormatting sqref="R53:S58">
    <cfRule type="cellIs" dxfId="17" priority="3" operator="lessThan">
      <formula>10</formula>
    </cfRule>
  </conditionalFormatting>
  <conditionalFormatting sqref="T28:U28 T34:U34 T43:U43 T50:U50 T59:U59 T65:U65 T67:U67">
    <cfRule type="cellIs" dxfId="16" priority="1" operator="lessThan">
      <formula>10</formula>
    </cfRule>
  </conditionalFormatting>
  <hyperlinks>
    <hyperlink ref="Y2" location="GENERAL!A15" display="retour GENERAL" xr:uid="{00000000-0004-0000-0200-000000000000}"/>
    <hyperlink ref="Y2:Y3" location="GENERAL!A30" display="retour vers GENERAL" xr:uid="{00000000-0004-0000-02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6588A"/>
    <pageSetUpPr fitToPage="1"/>
  </sheetPr>
  <dimension ref="A1:Z90"/>
  <sheetViews>
    <sheetView showGridLines="0" topLeftCell="A46" zoomScale="85" zoomScaleNormal="85" zoomScalePageLayoutView="85" workbookViewId="0">
      <selection activeCell="F70" sqref="F70"/>
    </sheetView>
  </sheetViews>
  <sheetFormatPr baseColWidth="10" defaultRowHeight="12" customHeight="1" x14ac:dyDescent="0.3"/>
  <cols>
    <col min="1" max="1" width="3" customWidth="1"/>
    <col min="2" max="13" width="5.6640625" customWidth="1"/>
    <col min="14" max="14" width="1.6640625" customWidth="1"/>
    <col min="15" max="15" width="2.6640625" customWidth="1"/>
    <col min="16" max="16" width="1.6640625" customWidth="1"/>
    <col min="17" max="22" width="5.6640625" customWidth="1"/>
    <col min="23" max="24" width="1.6640625" customWidth="1"/>
    <col min="25" max="256" width="10.77734375"/>
    <col min="257" max="257" width="11.33203125" customWidth="1"/>
    <col min="258" max="259" width="6" customWidth="1"/>
    <col min="260" max="260" width="4.6640625" customWidth="1"/>
    <col min="261" max="261" width="7.6640625" customWidth="1"/>
    <col min="262" max="263" width="11.33203125" customWidth="1"/>
    <col min="264" max="264" width="12.44140625" customWidth="1"/>
    <col min="265" max="267" width="11.33203125" customWidth="1"/>
    <col min="268" max="512" width="10.77734375"/>
    <col min="513" max="513" width="11.33203125" customWidth="1"/>
    <col min="514" max="515" width="6" customWidth="1"/>
    <col min="516" max="516" width="4.6640625" customWidth="1"/>
    <col min="517" max="517" width="7.6640625" customWidth="1"/>
    <col min="518" max="519" width="11.33203125" customWidth="1"/>
    <col min="520" max="520" width="12.44140625" customWidth="1"/>
    <col min="521" max="523" width="11.33203125" customWidth="1"/>
    <col min="524" max="768" width="10.77734375"/>
    <col min="769" max="769" width="11.33203125" customWidth="1"/>
    <col min="770" max="771" width="6" customWidth="1"/>
    <col min="772" max="772" width="4.6640625" customWidth="1"/>
    <col min="773" max="773" width="7.6640625" customWidth="1"/>
    <col min="774" max="775" width="11.33203125" customWidth="1"/>
    <col min="776" max="776" width="12.44140625" customWidth="1"/>
    <col min="777" max="779" width="11.33203125" customWidth="1"/>
    <col min="780" max="1024" width="10.77734375"/>
    <col min="1025" max="1025" width="11.33203125" customWidth="1"/>
    <col min="1026" max="1027" width="6" customWidth="1"/>
    <col min="1028" max="1028" width="4.6640625" customWidth="1"/>
    <col min="1029" max="1029" width="7.6640625" customWidth="1"/>
    <col min="1030" max="1031" width="11.33203125" customWidth="1"/>
    <col min="1032" max="1032" width="12.44140625" customWidth="1"/>
    <col min="1033" max="1035" width="11.33203125" customWidth="1"/>
    <col min="1036" max="1280" width="10.77734375"/>
    <col min="1281" max="1281" width="11.33203125" customWidth="1"/>
    <col min="1282" max="1283" width="6" customWidth="1"/>
    <col min="1284" max="1284" width="4.6640625" customWidth="1"/>
    <col min="1285" max="1285" width="7.6640625" customWidth="1"/>
    <col min="1286" max="1287" width="11.33203125" customWidth="1"/>
    <col min="1288" max="1288" width="12.44140625" customWidth="1"/>
    <col min="1289" max="1291" width="11.33203125" customWidth="1"/>
    <col min="1292" max="1536" width="10.77734375"/>
    <col min="1537" max="1537" width="11.33203125" customWidth="1"/>
    <col min="1538" max="1539" width="6" customWidth="1"/>
    <col min="1540" max="1540" width="4.6640625" customWidth="1"/>
    <col min="1541" max="1541" width="7.6640625" customWidth="1"/>
    <col min="1542" max="1543" width="11.33203125" customWidth="1"/>
    <col min="1544" max="1544" width="12.44140625" customWidth="1"/>
    <col min="1545" max="1547" width="11.33203125" customWidth="1"/>
    <col min="1548" max="1792" width="10.77734375"/>
    <col min="1793" max="1793" width="11.33203125" customWidth="1"/>
    <col min="1794" max="1795" width="6" customWidth="1"/>
    <col min="1796" max="1796" width="4.6640625" customWidth="1"/>
    <col min="1797" max="1797" width="7.6640625" customWidth="1"/>
    <col min="1798" max="1799" width="11.33203125" customWidth="1"/>
    <col min="1800" max="1800" width="12.44140625" customWidth="1"/>
    <col min="1801" max="1803" width="11.33203125" customWidth="1"/>
    <col min="1804" max="2048" width="10.77734375"/>
    <col min="2049" max="2049" width="11.33203125" customWidth="1"/>
    <col min="2050" max="2051" width="6" customWidth="1"/>
    <col min="2052" max="2052" width="4.6640625" customWidth="1"/>
    <col min="2053" max="2053" width="7.6640625" customWidth="1"/>
    <col min="2054" max="2055" width="11.33203125" customWidth="1"/>
    <col min="2056" max="2056" width="12.44140625" customWidth="1"/>
    <col min="2057" max="2059" width="11.33203125" customWidth="1"/>
    <col min="2060" max="2304" width="10.77734375"/>
    <col min="2305" max="2305" width="11.33203125" customWidth="1"/>
    <col min="2306" max="2307" width="6" customWidth="1"/>
    <col min="2308" max="2308" width="4.6640625" customWidth="1"/>
    <col min="2309" max="2309" width="7.6640625" customWidth="1"/>
    <col min="2310" max="2311" width="11.33203125" customWidth="1"/>
    <col min="2312" max="2312" width="12.44140625" customWidth="1"/>
    <col min="2313" max="2315" width="11.33203125" customWidth="1"/>
    <col min="2316" max="2560" width="10.77734375"/>
    <col min="2561" max="2561" width="11.33203125" customWidth="1"/>
    <col min="2562" max="2563" width="6" customWidth="1"/>
    <col min="2564" max="2564" width="4.6640625" customWidth="1"/>
    <col min="2565" max="2565" width="7.6640625" customWidth="1"/>
    <col min="2566" max="2567" width="11.33203125" customWidth="1"/>
    <col min="2568" max="2568" width="12.44140625" customWidth="1"/>
    <col min="2569" max="2571" width="11.33203125" customWidth="1"/>
    <col min="2572" max="2816" width="10.77734375"/>
    <col min="2817" max="2817" width="11.33203125" customWidth="1"/>
    <col min="2818" max="2819" width="6" customWidth="1"/>
    <col min="2820" max="2820" width="4.6640625" customWidth="1"/>
    <col min="2821" max="2821" width="7.6640625" customWidth="1"/>
    <col min="2822" max="2823" width="11.33203125" customWidth="1"/>
    <col min="2824" max="2824" width="12.44140625" customWidth="1"/>
    <col min="2825" max="2827" width="11.33203125" customWidth="1"/>
    <col min="2828" max="3072" width="10.77734375"/>
    <col min="3073" max="3073" width="11.33203125" customWidth="1"/>
    <col min="3074" max="3075" width="6" customWidth="1"/>
    <col min="3076" max="3076" width="4.6640625" customWidth="1"/>
    <col min="3077" max="3077" width="7.6640625" customWidth="1"/>
    <col min="3078" max="3079" width="11.33203125" customWidth="1"/>
    <col min="3080" max="3080" width="12.44140625" customWidth="1"/>
    <col min="3081" max="3083" width="11.33203125" customWidth="1"/>
    <col min="3084" max="3328" width="10.77734375"/>
    <col min="3329" max="3329" width="11.33203125" customWidth="1"/>
    <col min="3330" max="3331" width="6" customWidth="1"/>
    <col min="3332" max="3332" width="4.6640625" customWidth="1"/>
    <col min="3333" max="3333" width="7.6640625" customWidth="1"/>
    <col min="3334" max="3335" width="11.33203125" customWidth="1"/>
    <col min="3336" max="3336" width="12.44140625" customWidth="1"/>
    <col min="3337" max="3339" width="11.33203125" customWidth="1"/>
    <col min="3340" max="3584" width="10.77734375"/>
    <col min="3585" max="3585" width="11.33203125" customWidth="1"/>
    <col min="3586" max="3587" width="6" customWidth="1"/>
    <col min="3588" max="3588" width="4.6640625" customWidth="1"/>
    <col min="3589" max="3589" width="7.6640625" customWidth="1"/>
    <col min="3590" max="3591" width="11.33203125" customWidth="1"/>
    <col min="3592" max="3592" width="12.44140625" customWidth="1"/>
    <col min="3593" max="3595" width="11.33203125" customWidth="1"/>
    <col min="3596" max="3840" width="10.77734375"/>
    <col min="3841" max="3841" width="11.33203125" customWidth="1"/>
    <col min="3842" max="3843" width="6" customWidth="1"/>
    <col min="3844" max="3844" width="4.6640625" customWidth="1"/>
    <col min="3845" max="3845" width="7.6640625" customWidth="1"/>
    <col min="3846" max="3847" width="11.33203125" customWidth="1"/>
    <col min="3848" max="3848" width="12.44140625" customWidth="1"/>
    <col min="3849" max="3851" width="11.33203125" customWidth="1"/>
    <col min="3852" max="4096" width="10.77734375"/>
    <col min="4097" max="4097" width="11.33203125" customWidth="1"/>
    <col min="4098" max="4099" width="6" customWidth="1"/>
    <col min="4100" max="4100" width="4.6640625" customWidth="1"/>
    <col min="4101" max="4101" width="7.6640625" customWidth="1"/>
    <col min="4102" max="4103" width="11.33203125" customWidth="1"/>
    <col min="4104" max="4104" width="12.44140625" customWidth="1"/>
    <col min="4105" max="4107" width="11.33203125" customWidth="1"/>
    <col min="4108" max="4352" width="10.77734375"/>
    <col min="4353" max="4353" width="11.33203125" customWidth="1"/>
    <col min="4354" max="4355" width="6" customWidth="1"/>
    <col min="4356" max="4356" width="4.6640625" customWidth="1"/>
    <col min="4357" max="4357" width="7.6640625" customWidth="1"/>
    <col min="4358" max="4359" width="11.33203125" customWidth="1"/>
    <col min="4360" max="4360" width="12.44140625" customWidth="1"/>
    <col min="4361" max="4363" width="11.33203125" customWidth="1"/>
    <col min="4364" max="4608" width="10.77734375"/>
    <col min="4609" max="4609" width="11.33203125" customWidth="1"/>
    <col min="4610" max="4611" width="6" customWidth="1"/>
    <col min="4612" max="4612" width="4.6640625" customWidth="1"/>
    <col min="4613" max="4613" width="7.6640625" customWidth="1"/>
    <col min="4614" max="4615" width="11.33203125" customWidth="1"/>
    <col min="4616" max="4616" width="12.44140625" customWidth="1"/>
    <col min="4617" max="4619" width="11.33203125" customWidth="1"/>
    <col min="4620" max="4864" width="10.77734375"/>
    <col min="4865" max="4865" width="11.33203125" customWidth="1"/>
    <col min="4866" max="4867" width="6" customWidth="1"/>
    <col min="4868" max="4868" width="4.6640625" customWidth="1"/>
    <col min="4869" max="4869" width="7.6640625" customWidth="1"/>
    <col min="4870" max="4871" width="11.33203125" customWidth="1"/>
    <col min="4872" max="4872" width="12.44140625" customWidth="1"/>
    <col min="4873" max="4875" width="11.33203125" customWidth="1"/>
    <col min="4876" max="5120" width="10.77734375"/>
    <col min="5121" max="5121" width="11.33203125" customWidth="1"/>
    <col min="5122" max="5123" width="6" customWidth="1"/>
    <col min="5124" max="5124" width="4.6640625" customWidth="1"/>
    <col min="5125" max="5125" width="7.6640625" customWidth="1"/>
    <col min="5126" max="5127" width="11.33203125" customWidth="1"/>
    <col min="5128" max="5128" width="12.44140625" customWidth="1"/>
    <col min="5129" max="5131" width="11.33203125" customWidth="1"/>
    <col min="5132" max="5376" width="10.77734375"/>
    <col min="5377" max="5377" width="11.33203125" customWidth="1"/>
    <col min="5378" max="5379" width="6" customWidth="1"/>
    <col min="5380" max="5380" width="4.6640625" customWidth="1"/>
    <col min="5381" max="5381" width="7.6640625" customWidth="1"/>
    <col min="5382" max="5383" width="11.33203125" customWidth="1"/>
    <col min="5384" max="5384" width="12.44140625" customWidth="1"/>
    <col min="5385" max="5387" width="11.33203125" customWidth="1"/>
    <col min="5388" max="5632" width="10.77734375"/>
    <col min="5633" max="5633" width="11.33203125" customWidth="1"/>
    <col min="5634" max="5635" width="6" customWidth="1"/>
    <col min="5636" max="5636" width="4.6640625" customWidth="1"/>
    <col min="5637" max="5637" width="7.6640625" customWidth="1"/>
    <col min="5638" max="5639" width="11.33203125" customWidth="1"/>
    <col min="5640" max="5640" width="12.44140625" customWidth="1"/>
    <col min="5641" max="5643" width="11.33203125" customWidth="1"/>
    <col min="5644" max="5888" width="10.77734375"/>
    <col min="5889" max="5889" width="11.33203125" customWidth="1"/>
    <col min="5890" max="5891" width="6" customWidth="1"/>
    <col min="5892" max="5892" width="4.6640625" customWidth="1"/>
    <col min="5893" max="5893" width="7.6640625" customWidth="1"/>
    <col min="5894" max="5895" width="11.33203125" customWidth="1"/>
    <col min="5896" max="5896" width="12.44140625" customWidth="1"/>
    <col min="5897" max="5899" width="11.33203125" customWidth="1"/>
    <col min="5900" max="6144" width="10.77734375"/>
    <col min="6145" max="6145" width="11.33203125" customWidth="1"/>
    <col min="6146" max="6147" width="6" customWidth="1"/>
    <col min="6148" max="6148" width="4.6640625" customWidth="1"/>
    <col min="6149" max="6149" width="7.6640625" customWidth="1"/>
    <col min="6150" max="6151" width="11.33203125" customWidth="1"/>
    <col min="6152" max="6152" width="12.44140625" customWidth="1"/>
    <col min="6153" max="6155" width="11.33203125" customWidth="1"/>
    <col min="6156" max="6400" width="10.77734375"/>
    <col min="6401" max="6401" width="11.33203125" customWidth="1"/>
    <col min="6402" max="6403" width="6" customWidth="1"/>
    <col min="6404" max="6404" width="4.6640625" customWidth="1"/>
    <col min="6405" max="6405" width="7.6640625" customWidth="1"/>
    <col min="6406" max="6407" width="11.33203125" customWidth="1"/>
    <col min="6408" max="6408" width="12.44140625" customWidth="1"/>
    <col min="6409" max="6411" width="11.33203125" customWidth="1"/>
    <col min="6412" max="6656" width="10.77734375"/>
    <col min="6657" max="6657" width="11.33203125" customWidth="1"/>
    <col min="6658" max="6659" width="6" customWidth="1"/>
    <col min="6660" max="6660" width="4.6640625" customWidth="1"/>
    <col min="6661" max="6661" width="7.6640625" customWidth="1"/>
    <col min="6662" max="6663" width="11.33203125" customWidth="1"/>
    <col min="6664" max="6664" width="12.44140625" customWidth="1"/>
    <col min="6665" max="6667" width="11.33203125" customWidth="1"/>
    <col min="6668" max="6912" width="10.77734375"/>
    <col min="6913" max="6913" width="11.33203125" customWidth="1"/>
    <col min="6914" max="6915" width="6" customWidth="1"/>
    <col min="6916" max="6916" width="4.6640625" customWidth="1"/>
    <col min="6917" max="6917" width="7.6640625" customWidth="1"/>
    <col min="6918" max="6919" width="11.33203125" customWidth="1"/>
    <col min="6920" max="6920" width="12.44140625" customWidth="1"/>
    <col min="6921" max="6923" width="11.33203125" customWidth="1"/>
    <col min="6924" max="7168" width="10.77734375"/>
    <col min="7169" max="7169" width="11.33203125" customWidth="1"/>
    <col min="7170" max="7171" width="6" customWidth="1"/>
    <col min="7172" max="7172" width="4.6640625" customWidth="1"/>
    <col min="7173" max="7173" width="7.6640625" customWidth="1"/>
    <col min="7174" max="7175" width="11.33203125" customWidth="1"/>
    <col min="7176" max="7176" width="12.44140625" customWidth="1"/>
    <col min="7177" max="7179" width="11.33203125" customWidth="1"/>
    <col min="7180" max="7424" width="10.77734375"/>
    <col min="7425" max="7425" width="11.33203125" customWidth="1"/>
    <col min="7426" max="7427" width="6" customWidth="1"/>
    <col min="7428" max="7428" width="4.6640625" customWidth="1"/>
    <col min="7429" max="7429" width="7.6640625" customWidth="1"/>
    <col min="7430" max="7431" width="11.33203125" customWidth="1"/>
    <col min="7432" max="7432" width="12.44140625" customWidth="1"/>
    <col min="7433" max="7435" width="11.33203125" customWidth="1"/>
    <col min="7436" max="7680" width="10.77734375"/>
    <col min="7681" max="7681" width="11.33203125" customWidth="1"/>
    <col min="7682" max="7683" width="6" customWidth="1"/>
    <col min="7684" max="7684" width="4.6640625" customWidth="1"/>
    <col min="7685" max="7685" width="7.6640625" customWidth="1"/>
    <col min="7686" max="7687" width="11.33203125" customWidth="1"/>
    <col min="7688" max="7688" width="12.44140625" customWidth="1"/>
    <col min="7689" max="7691" width="11.33203125" customWidth="1"/>
    <col min="7692" max="7936" width="10.77734375"/>
    <col min="7937" max="7937" width="11.33203125" customWidth="1"/>
    <col min="7938" max="7939" width="6" customWidth="1"/>
    <col min="7940" max="7940" width="4.6640625" customWidth="1"/>
    <col min="7941" max="7941" width="7.6640625" customWidth="1"/>
    <col min="7942" max="7943" width="11.33203125" customWidth="1"/>
    <col min="7944" max="7944" width="12.44140625" customWidth="1"/>
    <col min="7945" max="7947" width="11.33203125" customWidth="1"/>
    <col min="7948" max="8192" width="10.77734375"/>
    <col min="8193" max="8193" width="11.33203125" customWidth="1"/>
    <col min="8194" max="8195" width="6" customWidth="1"/>
    <col min="8196" max="8196" width="4.6640625" customWidth="1"/>
    <col min="8197" max="8197" width="7.6640625" customWidth="1"/>
    <col min="8198" max="8199" width="11.33203125" customWidth="1"/>
    <col min="8200" max="8200" width="12.44140625" customWidth="1"/>
    <col min="8201" max="8203" width="11.33203125" customWidth="1"/>
    <col min="8204" max="8448" width="10.77734375"/>
    <col min="8449" max="8449" width="11.33203125" customWidth="1"/>
    <col min="8450" max="8451" width="6" customWidth="1"/>
    <col min="8452" max="8452" width="4.6640625" customWidth="1"/>
    <col min="8453" max="8453" width="7.6640625" customWidth="1"/>
    <col min="8454" max="8455" width="11.33203125" customWidth="1"/>
    <col min="8456" max="8456" width="12.44140625" customWidth="1"/>
    <col min="8457" max="8459" width="11.33203125" customWidth="1"/>
    <col min="8460" max="8704" width="10.77734375"/>
    <col min="8705" max="8705" width="11.33203125" customWidth="1"/>
    <col min="8706" max="8707" width="6" customWidth="1"/>
    <col min="8708" max="8708" width="4.6640625" customWidth="1"/>
    <col min="8709" max="8709" width="7.6640625" customWidth="1"/>
    <col min="8710" max="8711" width="11.33203125" customWidth="1"/>
    <col min="8712" max="8712" width="12.44140625" customWidth="1"/>
    <col min="8713" max="8715" width="11.33203125" customWidth="1"/>
    <col min="8716" max="8960" width="10.77734375"/>
    <col min="8961" max="8961" width="11.33203125" customWidth="1"/>
    <col min="8962" max="8963" width="6" customWidth="1"/>
    <col min="8964" max="8964" width="4.6640625" customWidth="1"/>
    <col min="8965" max="8965" width="7.6640625" customWidth="1"/>
    <col min="8966" max="8967" width="11.33203125" customWidth="1"/>
    <col min="8968" max="8968" width="12.44140625" customWidth="1"/>
    <col min="8969" max="8971" width="11.33203125" customWidth="1"/>
    <col min="8972" max="9216" width="10.77734375"/>
    <col min="9217" max="9217" width="11.33203125" customWidth="1"/>
    <col min="9218" max="9219" width="6" customWidth="1"/>
    <col min="9220" max="9220" width="4.6640625" customWidth="1"/>
    <col min="9221" max="9221" width="7.6640625" customWidth="1"/>
    <col min="9222" max="9223" width="11.33203125" customWidth="1"/>
    <col min="9224" max="9224" width="12.44140625" customWidth="1"/>
    <col min="9225" max="9227" width="11.33203125" customWidth="1"/>
    <col min="9228" max="9472" width="10.77734375"/>
    <col min="9473" max="9473" width="11.33203125" customWidth="1"/>
    <col min="9474" max="9475" width="6" customWidth="1"/>
    <col min="9476" max="9476" width="4.6640625" customWidth="1"/>
    <col min="9477" max="9477" width="7.6640625" customWidth="1"/>
    <col min="9478" max="9479" width="11.33203125" customWidth="1"/>
    <col min="9480" max="9480" width="12.44140625" customWidth="1"/>
    <col min="9481" max="9483" width="11.33203125" customWidth="1"/>
    <col min="9484" max="9728" width="10.77734375"/>
    <col min="9729" max="9729" width="11.33203125" customWidth="1"/>
    <col min="9730" max="9731" width="6" customWidth="1"/>
    <col min="9732" max="9732" width="4.6640625" customWidth="1"/>
    <col min="9733" max="9733" width="7.6640625" customWidth="1"/>
    <col min="9734" max="9735" width="11.33203125" customWidth="1"/>
    <col min="9736" max="9736" width="12.44140625" customWidth="1"/>
    <col min="9737" max="9739" width="11.33203125" customWidth="1"/>
    <col min="9740" max="9984" width="10.77734375"/>
    <col min="9985" max="9985" width="11.33203125" customWidth="1"/>
    <col min="9986" max="9987" width="6" customWidth="1"/>
    <col min="9988" max="9988" width="4.6640625" customWidth="1"/>
    <col min="9989" max="9989" width="7.6640625" customWidth="1"/>
    <col min="9990" max="9991" width="11.33203125" customWidth="1"/>
    <col min="9992" max="9992" width="12.44140625" customWidth="1"/>
    <col min="9993" max="9995" width="11.33203125" customWidth="1"/>
    <col min="9996" max="10240" width="10.77734375"/>
    <col min="10241" max="10241" width="11.33203125" customWidth="1"/>
    <col min="10242" max="10243" width="6" customWidth="1"/>
    <col min="10244" max="10244" width="4.6640625" customWidth="1"/>
    <col min="10245" max="10245" width="7.6640625" customWidth="1"/>
    <col min="10246" max="10247" width="11.33203125" customWidth="1"/>
    <col min="10248" max="10248" width="12.44140625" customWidth="1"/>
    <col min="10249" max="10251" width="11.33203125" customWidth="1"/>
    <col min="10252" max="10496" width="10.77734375"/>
    <col min="10497" max="10497" width="11.33203125" customWidth="1"/>
    <col min="10498" max="10499" width="6" customWidth="1"/>
    <col min="10500" max="10500" width="4.6640625" customWidth="1"/>
    <col min="10501" max="10501" width="7.6640625" customWidth="1"/>
    <col min="10502" max="10503" width="11.33203125" customWidth="1"/>
    <col min="10504" max="10504" width="12.44140625" customWidth="1"/>
    <col min="10505" max="10507" width="11.33203125" customWidth="1"/>
    <col min="10508" max="10752" width="10.77734375"/>
    <col min="10753" max="10753" width="11.33203125" customWidth="1"/>
    <col min="10754" max="10755" width="6" customWidth="1"/>
    <col min="10756" max="10756" width="4.6640625" customWidth="1"/>
    <col min="10757" max="10757" width="7.6640625" customWidth="1"/>
    <col min="10758" max="10759" width="11.33203125" customWidth="1"/>
    <col min="10760" max="10760" width="12.44140625" customWidth="1"/>
    <col min="10761" max="10763" width="11.33203125" customWidth="1"/>
    <col min="10764" max="11008" width="10.77734375"/>
    <col min="11009" max="11009" width="11.33203125" customWidth="1"/>
    <col min="11010" max="11011" width="6" customWidth="1"/>
    <col min="11012" max="11012" width="4.6640625" customWidth="1"/>
    <col min="11013" max="11013" width="7.6640625" customWidth="1"/>
    <col min="11014" max="11015" width="11.33203125" customWidth="1"/>
    <col min="11016" max="11016" width="12.44140625" customWidth="1"/>
    <col min="11017" max="11019" width="11.33203125" customWidth="1"/>
    <col min="11020" max="11264" width="10.77734375"/>
    <col min="11265" max="11265" width="11.33203125" customWidth="1"/>
    <col min="11266" max="11267" width="6" customWidth="1"/>
    <col min="11268" max="11268" width="4.6640625" customWidth="1"/>
    <col min="11269" max="11269" width="7.6640625" customWidth="1"/>
    <col min="11270" max="11271" width="11.33203125" customWidth="1"/>
    <col min="11272" max="11272" width="12.44140625" customWidth="1"/>
    <col min="11273" max="11275" width="11.33203125" customWidth="1"/>
    <col min="11276" max="11520" width="10.77734375"/>
    <col min="11521" max="11521" width="11.33203125" customWidth="1"/>
    <col min="11522" max="11523" width="6" customWidth="1"/>
    <col min="11524" max="11524" width="4.6640625" customWidth="1"/>
    <col min="11525" max="11525" width="7.6640625" customWidth="1"/>
    <col min="11526" max="11527" width="11.33203125" customWidth="1"/>
    <col min="11528" max="11528" width="12.44140625" customWidth="1"/>
    <col min="11529" max="11531" width="11.33203125" customWidth="1"/>
    <col min="11532" max="11776" width="10.77734375"/>
    <col min="11777" max="11777" width="11.33203125" customWidth="1"/>
    <col min="11778" max="11779" width="6" customWidth="1"/>
    <col min="11780" max="11780" width="4.6640625" customWidth="1"/>
    <col min="11781" max="11781" width="7.6640625" customWidth="1"/>
    <col min="11782" max="11783" width="11.33203125" customWidth="1"/>
    <col min="11784" max="11784" width="12.44140625" customWidth="1"/>
    <col min="11785" max="11787" width="11.33203125" customWidth="1"/>
    <col min="11788" max="12032" width="10.77734375"/>
    <col min="12033" max="12033" width="11.33203125" customWidth="1"/>
    <col min="12034" max="12035" width="6" customWidth="1"/>
    <col min="12036" max="12036" width="4.6640625" customWidth="1"/>
    <col min="12037" max="12037" width="7.6640625" customWidth="1"/>
    <col min="12038" max="12039" width="11.33203125" customWidth="1"/>
    <col min="12040" max="12040" width="12.44140625" customWidth="1"/>
    <col min="12041" max="12043" width="11.33203125" customWidth="1"/>
    <col min="12044" max="12288" width="10.77734375"/>
    <col min="12289" max="12289" width="11.33203125" customWidth="1"/>
    <col min="12290" max="12291" width="6" customWidth="1"/>
    <col min="12292" max="12292" width="4.6640625" customWidth="1"/>
    <col min="12293" max="12293" width="7.6640625" customWidth="1"/>
    <col min="12294" max="12295" width="11.33203125" customWidth="1"/>
    <col min="12296" max="12296" width="12.44140625" customWidth="1"/>
    <col min="12297" max="12299" width="11.33203125" customWidth="1"/>
    <col min="12300" max="12544" width="10.77734375"/>
    <col min="12545" max="12545" width="11.33203125" customWidth="1"/>
    <col min="12546" max="12547" width="6" customWidth="1"/>
    <col min="12548" max="12548" width="4.6640625" customWidth="1"/>
    <col min="12549" max="12549" width="7.6640625" customWidth="1"/>
    <col min="12550" max="12551" width="11.33203125" customWidth="1"/>
    <col min="12552" max="12552" width="12.44140625" customWidth="1"/>
    <col min="12553" max="12555" width="11.33203125" customWidth="1"/>
    <col min="12556" max="12800" width="10.77734375"/>
    <col min="12801" max="12801" width="11.33203125" customWidth="1"/>
    <col min="12802" max="12803" width="6" customWidth="1"/>
    <col min="12804" max="12804" width="4.6640625" customWidth="1"/>
    <col min="12805" max="12805" width="7.6640625" customWidth="1"/>
    <col min="12806" max="12807" width="11.33203125" customWidth="1"/>
    <col min="12808" max="12808" width="12.44140625" customWidth="1"/>
    <col min="12809" max="12811" width="11.33203125" customWidth="1"/>
    <col min="12812" max="13056" width="10.77734375"/>
    <col min="13057" max="13057" width="11.33203125" customWidth="1"/>
    <col min="13058" max="13059" width="6" customWidth="1"/>
    <col min="13060" max="13060" width="4.6640625" customWidth="1"/>
    <col min="13061" max="13061" width="7.6640625" customWidth="1"/>
    <col min="13062" max="13063" width="11.33203125" customWidth="1"/>
    <col min="13064" max="13064" width="12.44140625" customWidth="1"/>
    <col min="13065" max="13067" width="11.33203125" customWidth="1"/>
    <col min="13068" max="13312" width="10.77734375"/>
    <col min="13313" max="13313" width="11.33203125" customWidth="1"/>
    <col min="13314" max="13315" width="6" customWidth="1"/>
    <col min="13316" max="13316" width="4.6640625" customWidth="1"/>
    <col min="13317" max="13317" width="7.6640625" customWidth="1"/>
    <col min="13318" max="13319" width="11.33203125" customWidth="1"/>
    <col min="13320" max="13320" width="12.44140625" customWidth="1"/>
    <col min="13321" max="13323" width="11.33203125" customWidth="1"/>
    <col min="13324" max="13568" width="10.77734375"/>
    <col min="13569" max="13569" width="11.33203125" customWidth="1"/>
    <col min="13570" max="13571" width="6" customWidth="1"/>
    <col min="13572" max="13572" width="4.6640625" customWidth="1"/>
    <col min="13573" max="13573" width="7.6640625" customWidth="1"/>
    <col min="13574" max="13575" width="11.33203125" customWidth="1"/>
    <col min="13576" max="13576" width="12.44140625" customWidth="1"/>
    <col min="13577" max="13579" width="11.33203125" customWidth="1"/>
    <col min="13580" max="13824" width="10.77734375"/>
    <col min="13825" max="13825" width="11.33203125" customWidth="1"/>
    <col min="13826" max="13827" width="6" customWidth="1"/>
    <col min="13828" max="13828" width="4.6640625" customWidth="1"/>
    <col min="13829" max="13829" width="7.6640625" customWidth="1"/>
    <col min="13830" max="13831" width="11.33203125" customWidth="1"/>
    <col min="13832" max="13832" width="12.44140625" customWidth="1"/>
    <col min="13833" max="13835" width="11.33203125" customWidth="1"/>
    <col min="13836" max="14080" width="10.77734375"/>
    <col min="14081" max="14081" width="11.33203125" customWidth="1"/>
    <col min="14082" max="14083" width="6" customWidth="1"/>
    <col min="14084" max="14084" width="4.6640625" customWidth="1"/>
    <col min="14085" max="14085" width="7.6640625" customWidth="1"/>
    <col min="14086" max="14087" width="11.33203125" customWidth="1"/>
    <col min="14088" max="14088" width="12.44140625" customWidth="1"/>
    <col min="14089" max="14091" width="11.33203125" customWidth="1"/>
    <col min="14092" max="14336" width="10.77734375"/>
    <col min="14337" max="14337" width="11.33203125" customWidth="1"/>
    <col min="14338" max="14339" width="6" customWidth="1"/>
    <col min="14340" max="14340" width="4.6640625" customWidth="1"/>
    <col min="14341" max="14341" width="7.6640625" customWidth="1"/>
    <col min="14342" max="14343" width="11.33203125" customWidth="1"/>
    <col min="14344" max="14344" width="12.44140625" customWidth="1"/>
    <col min="14345" max="14347" width="11.33203125" customWidth="1"/>
    <col min="14348" max="14592" width="10.77734375"/>
    <col min="14593" max="14593" width="11.33203125" customWidth="1"/>
    <col min="14594" max="14595" width="6" customWidth="1"/>
    <col min="14596" max="14596" width="4.6640625" customWidth="1"/>
    <col min="14597" max="14597" width="7.6640625" customWidth="1"/>
    <col min="14598" max="14599" width="11.33203125" customWidth="1"/>
    <col min="14600" max="14600" width="12.44140625" customWidth="1"/>
    <col min="14601" max="14603" width="11.33203125" customWidth="1"/>
    <col min="14604" max="14848" width="10.77734375"/>
    <col min="14849" max="14849" width="11.33203125" customWidth="1"/>
    <col min="14850" max="14851" width="6" customWidth="1"/>
    <col min="14852" max="14852" width="4.6640625" customWidth="1"/>
    <col min="14853" max="14853" width="7.6640625" customWidth="1"/>
    <col min="14854" max="14855" width="11.33203125" customWidth="1"/>
    <col min="14856" max="14856" width="12.44140625" customWidth="1"/>
    <col min="14857" max="14859" width="11.33203125" customWidth="1"/>
    <col min="14860" max="15104" width="10.77734375"/>
    <col min="15105" max="15105" width="11.33203125" customWidth="1"/>
    <col min="15106" max="15107" width="6" customWidth="1"/>
    <col min="15108" max="15108" width="4.6640625" customWidth="1"/>
    <col min="15109" max="15109" width="7.6640625" customWidth="1"/>
    <col min="15110" max="15111" width="11.33203125" customWidth="1"/>
    <col min="15112" max="15112" width="12.44140625" customWidth="1"/>
    <col min="15113" max="15115" width="11.33203125" customWidth="1"/>
    <col min="15116" max="15360" width="10.77734375"/>
    <col min="15361" max="15361" width="11.33203125" customWidth="1"/>
    <col min="15362" max="15363" width="6" customWidth="1"/>
    <col min="15364" max="15364" width="4.6640625" customWidth="1"/>
    <col min="15365" max="15365" width="7.6640625" customWidth="1"/>
    <col min="15366" max="15367" width="11.33203125" customWidth="1"/>
    <col min="15368" max="15368" width="12.44140625" customWidth="1"/>
    <col min="15369" max="15371" width="11.33203125" customWidth="1"/>
    <col min="15372" max="15616" width="10.77734375"/>
    <col min="15617" max="15617" width="11.33203125" customWidth="1"/>
    <col min="15618" max="15619" width="6" customWidth="1"/>
    <col min="15620" max="15620" width="4.6640625" customWidth="1"/>
    <col min="15621" max="15621" width="7.6640625" customWidth="1"/>
    <col min="15622" max="15623" width="11.33203125" customWidth="1"/>
    <col min="15624" max="15624" width="12.44140625" customWidth="1"/>
    <col min="15625" max="15627" width="11.33203125" customWidth="1"/>
    <col min="15628" max="15872" width="10.77734375"/>
    <col min="15873" max="15873" width="11.33203125" customWidth="1"/>
    <col min="15874" max="15875" width="6" customWidth="1"/>
    <col min="15876" max="15876" width="4.6640625" customWidth="1"/>
    <col min="15877" max="15877" width="7.6640625" customWidth="1"/>
    <col min="15878" max="15879" width="11.33203125" customWidth="1"/>
    <col min="15880" max="15880" width="12.44140625" customWidth="1"/>
    <col min="15881" max="15883" width="11.33203125" customWidth="1"/>
    <col min="15884" max="16128" width="10.77734375"/>
    <col min="16129" max="16129" width="11.33203125" customWidth="1"/>
    <col min="16130" max="16131" width="6" customWidth="1"/>
    <col min="16132" max="16132" width="4.6640625" customWidth="1"/>
    <col min="16133" max="16133" width="7.6640625" customWidth="1"/>
    <col min="16134" max="16135" width="11.33203125" customWidth="1"/>
    <col min="16136" max="16136" width="12.44140625" customWidth="1"/>
    <col min="16137" max="16139" width="11.33203125" customWidth="1"/>
    <col min="16140" max="16384" width="10.77734375"/>
  </cols>
  <sheetData>
    <row r="1" spans="1:25" s="1" customFormat="1" ht="13.8" x14ac:dyDescent="0.3">
      <c r="N1" s="106"/>
      <c r="O1" s="106"/>
      <c r="P1" s="106"/>
      <c r="Q1" s="106"/>
      <c r="R1" s="106"/>
      <c r="S1" s="106"/>
      <c r="T1" s="106"/>
      <c r="U1" s="106"/>
      <c r="V1" s="106"/>
    </row>
    <row r="2" spans="1:25" s="1" customFormat="1" ht="15" customHeight="1" x14ac:dyDescent="0.3">
      <c r="M2" s="339"/>
      <c r="N2" s="106"/>
      <c r="O2" s="106"/>
      <c r="P2" s="106"/>
      <c r="Q2" s="106"/>
      <c r="R2" s="106"/>
      <c r="S2" s="106"/>
      <c r="T2" s="106"/>
      <c r="U2" s="106"/>
      <c r="V2" s="106"/>
      <c r="Y2" s="371" t="s">
        <v>45</v>
      </c>
    </row>
    <row r="3" spans="1:25" s="1" customFormat="1" ht="13.8" x14ac:dyDescent="0.3">
      <c r="M3" s="339"/>
      <c r="N3" s="106"/>
      <c r="O3" s="106"/>
      <c r="P3" s="106"/>
      <c r="Q3" s="106"/>
      <c r="R3" s="106"/>
      <c r="S3" s="106"/>
      <c r="T3" s="106"/>
      <c r="U3" s="106"/>
      <c r="V3" s="106"/>
      <c r="Y3" s="371"/>
    </row>
    <row r="4" spans="1:25" s="1" customFormat="1" ht="13.8" x14ac:dyDescent="0.3">
      <c r="N4" s="106"/>
      <c r="O4" s="106"/>
      <c r="P4" s="106"/>
      <c r="Q4" s="106"/>
      <c r="R4" s="106"/>
      <c r="S4" s="106"/>
      <c r="T4" s="106"/>
      <c r="U4" s="106"/>
      <c r="V4" s="106"/>
    </row>
    <row r="5" spans="1:25" s="1" customFormat="1" ht="13.8" x14ac:dyDescent="0.3">
      <c r="N5" s="106"/>
      <c r="O5" s="106"/>
      <c r="P5" s="106"/>
      <c r="Q5" s="106"/>
      <c r="R5" s="106"/>
      <c r="S5" s="106"/>
      <c r="T5" s="106"/>
      <c r="U5" s="106"/>
      <c r="V5" s="106"/>
    </row>
    <row r="6" spans="1:25" s="107" customFormat="1" ht="45" customHeight="1" x14ac:dyDescent="0.3">
      <c r="A6" s="337" t="s">
        <v>219</v>
      </c>
      <c r="B6" s="337"/>
      <c r="C6" s="337"/>
      <c r="D6" s="337"/>
      <c r="E6" s="337"/>
      <c r="F6" s="337"/>
      <c r="G6" s="337"/>
      <c r="H6" s="337"/>
      <c r="I6" s="337"/>
      <c r="J6" s="337"/>
      <c r="K6" s="337"/>
      <c r="L6" s="337"/>
      <c r="M6" s="337"/>
      <c r="N6" s="337"/>
      <c r="O6" s="337"/>
      <c r="P6" s="337"/>
      <c r="Q6" s="337"/>
      <c r="R6" s="337"/>
      <c r="S6" s="337"/>
      <c r="T6" s="337"/>
      <c r="U6" s="337"/>
      <c r="V6" s="337"/>
      <c r="W6" s="337"/>
    </row>
    <row r="7" spans="1:25" s="109" customFormat="1" ht="4.95" customHeight="1" x14ac:dyDescent="0.3">
      <c r="A7" s="108"/>
      <c r="B7" s="108"/>
      <c r="C7" s="108"/>
      <c r="D7" s="108"/>
      <c r="E7" s="108"/>
      <c r="F7" s="108"/>
      <c r="G7" s="108"/>
      <c r="H7" s="108"/>
      <c r="I7" s="108"/>
      <c r="J7" s="108"/>
      <c r="K7" s="108"/>
      <c r="L7" s="108"/>
      <c r="M7" s="108"/>
      <c r="N7" s="108"/>
      <c r="O7" s="108"/>
      <c r="P7" s="108"/>
      <c r="Q7" s="108"/>
      <c r="R7" s="108"/>
      <c r="S7" s="108"/>
      <c r="T7" s="108"/>
      <c r="U7" s="108"/>
      <c r="V7" s="108"/>
      <c r="W7" s="108"/>
    </row>
    <row r="8" spans="1:25" ht="19.95" customHeight="1" x14ac:dyDescent="0.3">
      <c r="A8" s="357" t="s">
        <v>195</v>
      </c>
      <c r="B8" s="357"/>
      <c r="C8" s="357"/>
      <c r="D8" s="358"/>
      <c r="E8" s="358"/>
      <c r="F8" s="358"/>
      <c r="G8" s="358"/>
      <c r="H8" s="357" t="s">
        <v>196</v>
      </c>
      <c r="I8" s="357"/>
      <c r="J8" s="357"/>
      <c r="K8" s="358"/>
      <c r="L8" s="358"/>
      <c r="M8" s="358"/>
      <c r="N8" s="358"/>
      <c r="O8" s="358"/>
      <c r="P8" s="358"/>
      <c r="Q8" s="358"/>
      <c r="R8" s="358"/>
      <c r="S8" s="358"/>
      <c r="T8" s="358"/>
      <c r="U8" s="358"/>
      <c r="V8" s="358"/>
      <c r="W8" s="101"/>
    </row>
    <row r="9" spans="1:25" s="110" customFormat="1" ht="4.95" customHeight="1" x14ac:dyDescent="0.3">
      <c r="A9" s="102"/>
      <c r="B9" s="102"/>
      <c r="C9" s="102"/>
      <c r="D9" s="103"/>
      <c r="E9" s="103"/>
      <c r="F9" s="103"/>
      <c r="G9" s="103"/>
      <c r="H9" s="102"/>
      <c r="I9" s="102"/>
      <c r="J9" s="102"/>
      <c r="K9" s="103"/>
      <c r="L9" s="103"/>
      <c r="M9" s="103"/>
      <c r="N9" s="103"/>
      <c r="O9" s="103"/>
      <c r="P9" s="103"/>
      <c r="Q9" s="103"/>
      <c r="R9" s="103"/>
      <c r="S9" s="103"/>
      <c r="T9" s="103"/>
      <c r="U9" s="103"/>
      <c r="V9" s="103"/>
      <c r="W9" s="104"/>
    </row>
    <row r="10" spans="1:25" ht="19.95" customHeight="1" x14ac:dyDescent="0.3">
      <c r="A10" s="357" t="s">
        <v>143</v>
      </c>
      <c r="B10" s="357"/>
      <c r="C10" s="358"/>
      <c r="D10" s="358"/>
      <c r="E10" s="358"/>
      <c r="F10" s="358"/>
      <c r="G10" s="358"/>
      <c r="H10" s="358"/>
      <c r="I10" s="358"/>
      <c r="J10" s="358"/>
      <c r="K10" s="357" t="s">
        <v>199</v>
      </c>
      <c r="L10" s="357"/>
      <c r="M10" s="136"/>
      <c r="N10" s="359" t="s">
        <v>197</v>
      </c>
      <c r="O10" s="359"/>
      <c r="P10" s="359"/>
      <c r="Q10" s="370" t="s">
        <v>198</v>
      </c>
      <c r="R10" s="370"/>
      <c r="S10" s="370"/>
      <c r="T10" s="370"/>
      <c r="U10" s="370"/>
      <c r="V10" s="370"/>
      <c r="W10" s="101"/>
    </row>
    <row r="11" spans="1:25" ht="12.75" customHeight="1" x14ac:dyDescent="0.3">
      <c r="A11" s="187"/>
      <c r="B11" s="187"/>
      <c r="C11" s="187"/>
      <c r="D11" s="187"/>
      <c r="E11" s="187"/>
      <c r="F11" s="187"/>
      <c r="G11" s="187"/>
      <c r="H11" s="187"/>
      <c r="I11" s="187"/>
      <c r="J11" s="187"/>
      <c r="K11" s="187"/>
      <c r="L11" s="187"/>
      <c r="M11" s="187"/>
      <c r="N11" s="187"/>
      <c r="O11" s="187"/>
      <c r="P11" s="187"/>
      <c r="Q11" s="187"/>
      <c r="R11" s="187"/>
      <c r="S11" s="187"/>
      <c r="T11" s="187"/>
      <c r="U11" s="187"/>
      <c r="V11" s="187"/>
      <c r="W11" s="187"/>
    </row>
    <row r="12" spans="1:25" s="1" customFormat="1" ht="15" x14ac:dyDescent="0.3">
      <c r="A12" s="44"/>
      <c r="B12" s="300" t="s">
        <v>194</v>
      </c>
      <c r="C12" s="300"/>
      <c r="D12" s="300"/>
      <c r="E12" s="300"/>
      <c r="F12" s="300"/>
      <c r="G12" s="300"/>
      <c r="H12" s="193" t="s">
        <v>152</v>
      </c>
      <c r="I12" s="70" t="s">
        <v>74</v>
      </c>
      <c r="J12" s="193" t="s">
        <v>152</v>
      </c>
      <c r="K12" s="70" t="s">
        <v>75</v>
      </c>
      <c r="L12" s="68"/>
      <c r="M12" s="68"/>
      <c r="N12" s="43"/>
      <c r="O12" s="111"/>
      <c r="P12" s="44"/>
      <c r="Q12" s="300" t="s">
        <v>1</v>
      </c>
      <c r="R12" s="300"/>
      <c r="S12" s="300"/>
      <c r="T12" s="300"/>
      <c r="U12" s="300"/>
      <c r="V12" s="300"/>
      <c r="W12" s="40"/>
    </row>
    <row r="13" spans="1:25" s="1" customFormat="1" ht="19.95" customHeight="1" x14ac:dyDescent="0.3">
      <c r="A13" s="73"/>
      <c r="B13" s="313" t="s">
        <v>0</v>
      </c>
      <c r="C13" s="313"/>
      <c r="D13" s="327"/>
      <c r="E13" s="327"/>
      <c r="F13" s="327"/>
      <c r="G13" s="327"/>
      <c r="H13" s="313" t="s">
        <v>2</v>
      </c>
      <c r="I13" s="313"/>
      <c r="J13" s="327"/>
      <c r="K13" s="327"/>
      <c r="L13" s="327"/>
      <c r="M13" s="327"/>
      <c r="N13" s="112"/>
      <c r="O13" s="3"/>
      <c r="P13" s="73"/>
      <c r="Q13" s="183" t="s">
        <v>0</v>
      </c>
      <c r="R13" s="314"/>
      <c r="S13" s="314"/>
      <c r="T13" s="314"/>
      <c r="U13" s="314"/>
      <c r="V13" s="314"/>
      <c r="W13" s="62"/>
    </row>
    <row r="14" spans="1:25" s="1" customFormat="1" ht="19.95" customHeight="1" x14ac:dyDescent="0.3">
      <c r="A14" s="73"/>
      <c r="B14" s="313" t="s">
        <v>3</v>
      </c>
      <c r="C14" s="313"/>
      <c r="D14" s="327"/>
      <c r="E14" s="327"/>
      <c r="F14" s="327"/>
      <c r="G14" s="327"/>
      <c r="H14" s="313" t="s">
        <v>4</v>
      </c>
      <c r="I14" s="313"/>
      <c r="J14" s="313"/>
      <c r="K14" s="327"/>
      <c r="L14" s="327"/>
      <c r="M14" s="327"/>
      <c r="N14" s="112"/>
      <c r="O14" s="3"/>
      <c r="P14" s="73"/>
      <c r="Q14" s="327"/>
      <c r="R14" s="327"/>
      <c r="S14" s="327"/>
      <c r="T14" s="327"/>
      <c r="U14" s="327"/>
      <c r="V14" s="327"/>
      <c r="W14" s="62"/>
    </row>
    <row r="15" spans="1:25" s="1" customFormat="1" ht="13.8" x14ac:dyDescent="0.3">
      <c r="A15" s="73"/>
      <c r="B15" s="45"/>
      <c r="C15" s="45"/>
      <c r="D15" s="45"/>
      <c r="E15" s="45"/>
      <c r="F15" s="45"/>
      <c r="G15" s="45"/>
      <c r="H15" s="45"/>
      <c r="I15" s="45"/>
      <c r="J15" s="45"/>
      <c r="K15" s="45"/>
      <c r="L15" s="45"/>
      <c r="M15" s="45"/>
      <c r="N15" s="62"/>
      <c r="P15" s="73"/>
      <c r="Q15" s="45"/>
      <c r="R15" s="45"/>
      <c r="S15" s="45"/>
      <c r="T15" s="45"/>
      <c r="U15" s="45"/>
      <c r="V15" s="45"/>
      <c r="W15" s="62"/>
    </row>
    <row r="16" spans="1:25" s="1" customFormat="1" ht="19.95" customHeight="1" x14ac:dyDescent="0.3">
      <c r="A16" s="73"/>
      <c r="B16" s="313" t="s">
        <v>5</v>
      </c>
      <c r="C16" s="313"/>
      <c r="D16" s="327"/>
      <c r="E16" s="327"/>
      <c r="F16" s="327"/>
      <c r="G16" s="327"/>
      <c r="H16" s="327"/>
      <c r="I16" s="327"/>
      <c r="J16" s="327"/>
      <c r="K16" s="327"/>
      <c r="L16" s="327"/>
      <c r="M16" s="327"/>
      <c r="N16" s="112"/>
      <c r="O16" s="3"/>
      <c r="P16" s="73"/>
      <c r="Q16" s="329" t="s">
        <v>10</v>
      </c>
      <c r="R16" s="329"/>
      <c r="S16" s="327"/>
      <c r="T16" s="327"/>
      <c r="U16" s="327"/>
      <c r="V16" s="327"/>
      <c r="W16" s="62"/>
    </row>
    <row r="17" spans="1:23" s="4" customFormat="1" ht="19.95" customHeight="1" x14ac:dyDescent="0.3">
      <c r="A17" s="113"/>
      <c r="B17" s="313" t="s">
        <v>6</v>
      </c>
      <c r="C17" s="313"/>
      <c r="D17" s="327"/>
      <c r="E17" s="327"/>
      <c r="F17" s="327"/>
      <c r="G17" s="183" t="s">
        <v>7</v>
      </c>
      <c r="H17" s="327"/>
      <c r="I17" s="327"/>
      <c r="J17" s="327"/>
      <c r="K17" s="327"/>
      <c r="L17" s="327"/>
      <c r="M17" s="327"/>
      <c r="N17" s="114"/>
      <c r="O17" s="6"/>
      <c r="P17" s="113"/>
      <c r="Q17" s="360"/>
      <c r="R17" s="360"/>
      <c r="S17" s="360"/>
      <c r="T17" s="360"/>
      <c r="U17" s="360"/>
      <c r="V17" s="360"/>
      <c r="W17" s="115"/>
    </row>
    <row r="18" spans="1:23" s="1" customFormat="1" ht="13.8" x14ac:dyDescent="0.3">
      <c r="A18" s="73"/>
      <c r="B18" s="45"/>
      <c r="C18" s="45"/>
      <c r="D18" s="45"/>
      <c r="E18" s="45"/>
      <c r="F18" s="45"/>
      <c r="G18" s="45"/>
      <c r="H18" s="45"/>
      <c r="I18" s="45"/>
      <c r="J18" s="45"/>
      <c r="K18" s="45"/>
      <c r="L18" s="45"/>
      <c r="M18" s="45"/>
      <c r="N18" s="62"/>
      <c r="P18" s="73"/>
      <c r="Q18" s="361" t="s">
        <v>11</v>
      </c>
      <c r="R18" s="361"/>
      <c r="S18" s="361"/>
      <c r="T18" s="361"/>
      <c r="U18" s="361"/>
      <c r="V18" s="361"/>
      <c r="W18" s="62"/>
    </row>
    <row r="19" spans="1:23" s="1" customFormat="1" ht="19.95" customHeight="1" x14ac:dyDescent="0.3">
      <c r="A19" s="73"/>
      <c r="B19" s="313" t="s">
        <v>8</v>
      </c>
      <c r="C19" s="313"/>
      <c r="D19" s="327"/>
      <c r="E19" s="327"/>
      <c r="F19" s="327"/>
      <c r="G19" s="327"/>
      <c r="H19" s="45"/>
      <c r="I19" s="45"/>
      <c r="J19" s="45"/>
      <c r="K19" s="45"/>
      <c r="L19" s="45"/>
      <c r="M19" s="45"/>
      <c r="N19" s="62"/>
      <c r="P19" s="73"/>
      <c r="Q19" s="327"/>
      <c r="R19" s="327"/>
      <c r="S19" s="327"/>
      <c r="T19" s="327"/>
      <c r="U19" s="327"/>
      <c r="V19" s="327"/>
      <c r="W19" s="62"/>
    </row>
    <row r="20" spans="1:23" s="1" customFormat="1" ht="19.95" customHeight="1" x14ac:dyDescent="0.3">
      <c r="A20" s="73"/>
      <c r="B20" s="329" t="s">
        <v>9</v>
      </c>
      <c r="C20" s="329"/>
      <c r="D20" s="327"/>
      <c r="E20" s="327"/>
      <c r="F20" s="327"/>
      <c r="G20" s="327"/>
      <c r="H20" s="327"/>
      <c r="I20" s="327"/>
      <c r="J20" s="327"/>
      <c r="K20" s="327"/>
      <c r="L20" s="327"/>
      <c r="M20" s="327"/>
      <c r="N20" s="112"/>
      <c r="O20" s="3"/>
      <c r="P20" s="73"/>
      <c r="Q20" s="327"/>
      <c r="R20" s="327"/>
      <c r="S20" s="327"/>
      <c r="T20" s="327"/>
      <c r="U20" s="327"/>
      <c r="V20" s="327"/>
      <c r="W20" s="62"/>
    </row>
    <row r="21" spans="1:23" s="1" customFormat="1" ht="13.8" x14ac:dyDescent="0.3">
      <c r="A21" s="49"/>
      <c r="B21" s="116"/>
      <c r="C21" s="116"/>
      <c r="D21" s="116"/>
      <c r="E21" s="116"/>
      <c r="F21" s="116"/>
      <c r="G21" s="116"/>
      <c r="H21" s="116"/>
      <c r="I21" s="116"/>
      <c r="J21" s="116"/>
      <c r="K21" s="116"/>
      <c r="L21" s="116"/>
      <c r="M21" s="116"/>
      <c r="N21" s="50"/>
      <c r="P21" s="49"/>
      <c r="Q21" s="116"/>
      <c r="R21" s="116"/>
      <c r="S21" s="116"/>
      <c r="T21" s="116"/>
      <c r="U21" s="116"/>
      <c r="V21" s="116"/>
      <c r="W21" s="50"/>
    </row>
    <row r="23" spans="1:23" s="2" customFormat="1" ht="16.95" customHeight="1" x14ac:dyDescent="0.3">
      <c r="A23" s="344" t="s">
        <v>220</v>
      </c>
      <c r="B23" s="344"/>
      <c r="C23" s="344"/>
      <c r="D23" s="344"/>
      <c r="E23" s="344"/>
      <c r="F23" s="344"/>
      <c r="G23" s="344"/>
      <c r="H23" s="344"/>
      <c r="I23" s="344"/>
      <c r="J23" s="344"/>
      <c r="K23" s="344"/>
      <c r="L23" s="344"/>
      <c r="M23" s="344"/>
      <c r="N23" s="344"/>
      <c r="O23" s="344"/>
      <c r="P23" s="344"/>
      <c r="Q23" s="344"/>
      <c r="R23" s="356" t="s">
        <v>193</v>
      </c>
      <c r="S23" s="356"/>
      <c r="T23" s="186" t="s">
        <v>155</v>
      </c>
      <c r="U23" s="356" t="s">
        <v>156</v>
      </c>
      <c r="V23" s="356"/>
      <c r="W23" s="356"/>
    </row>
    <row r="24" spans="1:23" s="2" customFormat="1" ht="15" customHeight="1" x14ac:dyDescent="0.3">
      <c r="A24" s="347" t="s">
        <v>221</v>
      </c>
      <c r="B24" s="347"/>
      <c r="C24" s="347"/>
      <c r="D24" s="347"/>
      <c r="E24" s="347"/>
      <c r="F24" s="347"/>
      <c r="G24" s="347"/>
      <c r="H24" s="347"/>
      <c r="I24" s="347"/>
      <c r="J24" s="347"/>
      <c r="K24" s="347"/>
      <c r="L24" s="347"/>
      <c r="M24" s="347"/>
      <c r="N24" s="347"/>
      <c r="O24" s="347"/>
      <c r="P24" s="347"/>
      <c r="Q24" s="347"/>
      <c r="R24" s="353"/>
      <c r="S24" s="353"/>
      <c r="T24" s="117">
        <v>1</v>
      </c>
      <c r="U24" s="354" t="str">
        <f>IF(R24="","",+R24*T24)</f>
        <v/>
      </c>
      <c r="V24" s="354"/>
      <c r="W24" s="354"/>
    </row>
    <row r="25" spans="1:23" s="2" customFormat="1" ht="15" customHeight="1" x14ac:dyDescent="0.3">
      <c r="A25" s="347" t="s">
        <v>222</v>
      </c>
      <c r="B25" s="347"/>
      <c r="C25" s="347"/>
      <c r="D25" s="347"/>
      <c r="E25" s="347"/>
      <c r="F25" s="347"/>
      <c r="G25" s="347"/>
      <c r="H25" s="347"/>
      <c r="I25" s="347"/>
      <c r="J25" s="347"/>
      <c r="K25" s="347"/>
      <c r="L25" s="347"/>
      <c r="M25" s="347"/>
      <c r="N25" s="347"/>
      <c r="O25" s="347"/>
      <c r="P25" s="347"/>
      <c r="Q25" s="347"/>
      <c r="R25" s="353"/>
      <c r="S25" s="353"/>
      <c r="T25" s="117">
        <v>1</v>
      </c>
      <c r="U25" s="354" t="str">
        <f>IF(R25="","",+R25*T25)</f>
        <v/>
      </c>
      <c r="V25" s="354"/>
      <c r="W25" s="354"/>
    </row>
    <row r="26" spans="1:23" s="2" customFormat="1" ht="15" customHeight="1" x14ac:dyDescent="0.3">
      <c r="A26" s="347" t="s">
        <v>223</v>
      </c>
      <c r="B26" s="347"/>
      <c r="C26" s="347"/>
      <c r="D26" s="347"/>
      <c r="E26" s="347"/>
      <c r="F26" s="347"/>
      <c r="G26" s="347"/>
      <c r="H26" s="347"/>
      <c r="I26" s="347"/>
      <c r="J26" s="347"/>
      <c r="K26" s="347"/>
      <c r="L26" s="347"/>
      <c r="M26" s="347"/>
      <c r="N26" s="347"/>
      <c r="O26" s="347"/>
      <c r="P26" s="347"/>
      <c r="Q26" s="347"/>
      <c r="R26" s="353"/>
      <c r="S26" s="353"/>
      <c r="T26" s="117">
        <v>1</v>
      </c>
      <c r="U26" s="354" t="str">
        <f>IF(R26="","",+R26*T26)</f>
        <v/>
      </c>
      <c r="V26" s="354"/>
      <c r="W26" s="354"/>
    </row>
    <row r="27" spans="1:23" s="2" customFormat="1" ht="15" customHeight="1" x14ac:dyDescent="0.3">
      <c r="A27" s="347" t="s">
        <v>224</v>
      </c>
      <c r="B27" s="347"/>
      <c r="C27" s="347"/>
      <c r="D27" s="347"/>
      <c r="E27" s="347"/>
      <c r="F27" s="347"/>
      <c r="G27" s="347"/>
      <c r="H27" s="347"/>
      <c r="I27" s="347"/>
      <c r="J27" s="347"/>
      <c r="K27" s="347"/>
      <c r="L27" s="347"/>
      <c r="M27" s="347"/>
      <c r="N27" s="347"/>
      <c r="O27" s="347"/>
      <c r="P27" s="347"/>
      <c r="Q27" s="347"/>
      <c r="R27" s="353"/>
      <c r="S27" s="353"/>
      <c r="T27" s="117">
        <v>2</v>
      </c>
      <c r="U27" s="354" t="str">
        <f>IF(R27="","",+R27*T27)</f>
        <v/>
      </c>
      <c r="V27" s="354"/>
      <c r="W27" s="354"/>
    </row>
    <row r="28" spans="1:23" s="120" customFormat="1" ht="15" customHeight="1" x14ac:dyDescent="0.3">
      <c r="A28" s="349" t="s">
        <v>204</v>
      </c>
      <c r="B28" s="349"/>
      <c r="C28" s="349"/>
      <c r="D28" s="349"/>
      <c r="E28" s="349"/>
      <c r="F28" s="349"/>
      <c r="G28" s="349"/>
      <c r="H28" s="348" t="str">
        <f>IF(T28="","",SUM(U24:U27))</f>
        <v/>
      </c>
      <c r="I28" s="348"/>
      <c r="J28" s="118">
        <f>SUM(T24:T27)*20</f>
        <v>100</v>
      </c>
      <c r="K28" s="346"/>
      <c r="L28" s="346"/>
      <c r="M28" s="346"/>
      <c r="N28" s="346"/>
      <c r="O28" s="346"/>
      <c r="P28" s="346"/>
      <c r="Q28" s="346"/>
      <c r="R28" s="349" t="s">
        <v>205</v>
      </c>
      <c r="S28" s="349"/>
      <c r="T28" s="348" t="str">
        <f>IF(OR(U24="",U25="",U26="",U27=""),"",SUM(U24:U27)/SUM(T24:T27))</f>
        <v/>
      </c>
      <c r="U28" s="348"/>
      <c r="V28" s="137" t="s">
        <v>206</v>
      </c>
      <c r="W28" s="119"/>
    </row>
    <row r="29" spans="1:23" s="124" customFormat="1" ht="4.95" customHeight="1" x14ac:dyDescent="0.3">
      <c r="A29" s="121"/>
      <c r="B29" s="121"/>
      <c r="C29" s="121"/>
      <c r="D29" s="122"/>
      <c r="E29" s="123"/>
      <c r="I29" s="121"/>
      <c r="T29" s="125"/>
      <c r="U29" s="125"/>
    </row>
    <row r="30" spans="1:23" s="2" customFormat="1" ht="16.95" customHeight="1" x14ac:dyDescent="0.3">
      <c r="A30" s="344" t="s">
        <v>225</v>
      </c>
      <c r="B30" s="344"/>
      <c r="C30" s="344"/>
      <c r="D30" s="344"/>
      <c r="E30" s="344"/>
      <c r="F30" s="344"/>
      <c r="G30" s="344"/>
      <c r="H30" s="344"/>
      <c r="I30" s="344"/>
      <c r="J30" s="344"/>
      <c r="K30" s="344"/>
      <c r="L30" s="344"/>
      <c r="M30" s="344"/>
      <c r="N30" s="344"/>
      <c r="O30" s="344"/>
      <c r="P30" s="344"/>
      <c r="Q30" s="344"/>
      <c r="R30" s="356" t="s">
        <v>193</v>
      </c>
      <c r="S30" s="356"/>
      <c r="T30" s="186" t="s">
        <v>155</v>
      </c>
      <c r="U30" s="356" t="s">
        <v>156</v>
      </c>
      <c r="V30" s="356"/>
      <c r="W30" s="356"/>
    </row>
    <row r="31" spans="1:23" s="2" customFormat="1" ht="15" customHeight="1" x14ac:dyDescent="0.3">
      <c r="A31" s="347" t="s">
        <v>226</v>
      </c>
      <c r="B31" s="347"/>
      <c r="C31" s="347"/>
      <c r="D31" s="347"/>
      <c r="E31" s="347"/>
      <c r="F31" s="347"/>
      <c r="G31" s="347"/>
      <c r="H31" s="347"/>
      <c r="I31" s="347"/>
      <c r="J31" s="347"/>
      <c r="K31" s="347"/>
      <c r="L31" s="347"/>
      <c r="M31" s="347"/>
      <c r="N31" s="347"/>
      <c r="O31" s="347"/>
      <c r="P31" s="347"/>
      <c r="Q31" s="347"/>
      <c r="R31" s="353"/>
      <c r="S31" s="353"/>
      <c r="T31" s="117">
        <v>3</v>
      </c>
      <c r="U31" s="354" t="str">
        <f>IF(R31="","",+R31*T31)</f>
        <v/>
      </c>
      <c r="V31" s="354"/>
      <c r="W31" s="354"/>
    </row>
    <row r="32" spans="1:23" s="2" customFormat="1" ht="15" customHeight="1" x14ac:dyDescent="0.3">
      <c r="A32" s="347" t="s">
        <v>227</v>
      </c>
      <c r="B32" s="347"/>
      <c r="C32" s="347"/>
      <c r="D32" s="347"/>
      <c r="E32" s="347"/>
      <c r="F32" s="347"/>
      <c r="G32" s="347"/>
      <c r="H32" s="347"/>
      <c r="I32" s="347"/>
      <c r="J32" s="347"/>
      <c r="K32" s="347"/>
      <c r="L32" s="347"/>
      <c r="M32" s="347"/>
      <c r="N32" s="347"/>
      <c r="O32" s="347"/>
      <c r="P32" s="347"/>
      <c r="Q32" s="347"/>
      <c r="R32" s="353"/>
      <c r="S32" s="353"/>
      <c r="T32" s="117">
        <v>3</v>
      </c>
      <c r="U32" s="354" t="str">
        <f>IF(R32="","",+R32*T32)</f>
        <v/>
      </c>
      <c r="V32" s="354"/>
      <c r="W32" s="354"/>
    </row>
    <row r="33" spans="1:23" s="2" customFormat="1" ht="15" customHeight="1" x14ac:dyDescent="0.3">
      <c r="A33" s="347" t="s">
        <v>162</v>
      </c>
      <c r="B33" s="351"/>
      <c r="C33" s="351"/>
      <c r="D33" s="351"/>
      <c r="E33" s="351"/>
      <c r="F33" s="351"/>
      <c r="G33" s="351"/>
      <c r="H33" s="351"/>
      <c r="I33" s="351"/>
      <c r="J33" s="351"/>
      <c r="K33" s="351"/>
      <c r="L33" s="351"/>
      <c r="M33" s="351"/>
      <c r="N33" s="351"/>
      <c r="O33" s="351"/>
      <c r="P33" s="351"/>
      <c r="Q33" s="352"/>
      <c r="R33" s="376"/>
      <c r="S33" s="377"/>
      <c r="T33" s="117">
        <v>3</v>
      </c>
      <c r="U33" s="378" t="str">
        <f>IF(R33="","",+R33*T33)</f>
        <v/>
      </c>
      <c r="V33" s="379"/>
      <c r="W33" s="380"/>
    </row>
    <row r="34" spans="1:23" s="2" customFormat="1" ht="15" customHeight="1" x14ac:dyDescent="0.3">
      <c r="A34" s="347" t="s">
        <v>228</v>
      </c>
      <c r="B34" s="347"/>
      <c r="C34" s="347"/>
      <c r="D34" s="347"/>
      <c r="E34" s="347"/>
      <c r="F34" s="347"/>
      <c r="G34" s="347"/>
      <c r="H34" s="347"/>
      <c r="I34" s="347"/>
      <c r="J34" s="347"/>
      <c r="K34" s="347"/>
      <c r="L34" s="347"/>
      <c r="M34" s="347"/>
      <c r="N34" s="347"/>
      <c r="O34" s="347"/>
      <c r="P34" s="347"/>
      <c r="Q34" s="347"/>
      <c r="R34" s="353"/>
      <c r="S34" s="353"/>
      <c r="T34" s="117">
        <v>3</v>
      </c>
      <c r="U34" s="354" t="str">
        <f>IF(R34="","",+R34*T34)</f>
        <v/>
      </c>
      <c r="V34" s="354"/>
      <c r="W34" s="354"/>
    </row>
    <row r="35" spans="1:23" s="2" customFormat="1" ht="15" customHeight="1" x14ac:dyDescent="0.3">
      <c r="A35" s="347" t="s">
        <v>229</v>
      </c>
      <c r="B35" s="347"/>
      <c r="C35" s="347"/>
      <c r="D35" s="347"/>
      <c r="E35" s="347"/>
      <c r="F35" s="347"/>
      <c r="G35" s="347"/>
      <c r="H35" s="347"/>
      <c r="I35" s="347"/>
      <c r="J35" s="347"/>
      <c r="K35" s="347"/>
      <c r="L35" s="347"/>
      <c r="M35" s="347"/>
      <c r="N35" s="347"/>
      <c r="O35" s="347"/>
      <c r="P35" s="347"/>
      <c r="Q35" s="347"/>
      <c r="R35" s="353"/>
      <c r="S35" s="353"/>
      <c r="T35" s="117">
        <v>1</v>
      </c>
      <c r="U35" s="354" t="str">
        <f>IF(R35="","",+R35*T35)</f>
        <v/>
      </c>
      <c r="V35" s="354"/>
      <c r="W35" s="354"/>
    </row>
    <row r="36" spans="1:23" s="120" customFormat="1" ht="15" customHeight="1" x14ac:dyDescent="0.3">
      <c r="A36" s="343" t="s">
        <v>204</v>
      </c>
      <c r="B36" s="343"/>
      <c r="C36" s="343"/>
      <c r="D36" s="343"/>
      <c r="E36" s="343"/>
      <c r="F36" s="343"/>
      <c r="G36" s="343"/>
      <c r="H36" s="348" t="str">
        <f>IF(T36="","",SUM(U31:U35))</f>
        <v/>
      </c>
      <c r="I36" s="348"/>
      <c r="J36" s="118">
        <f>SUM(T31:T35)*20</f>
        <v>260</v>
      </c>
      <c r="K36" s="346"/>
      <c r="L36" s="346"/>
      <c r="M36" s="346"/>
      <c r="N36" s="346"/>
      <c r="O36" s="346"/>
      <c r="P36" s="346"/>
      <c r="Q36" s="346"/>
      <c r="R36" s="349" t="s">
        <v>205</v>
      </c>
      <c r="S36" s="349"/>
      <c r="T36" s="348" t="str">
        <f>IF(OR(U31="",U32="",U33="",U34="",U35=""),"",SUM(U31:U35)/SUM(T31:T35))</f>
        <v/>
      </c>
      <c r="U36" s="348"/>
      <c r="V36" s="137" t="s">
        <v>206</v>
      </c>
      <c r="W36" s="119"/>
    </row>
    <row r="37" spans="1:23" s="124" customFormat="1" ht="4.95" customHeight="1" x14ac:dyDescent="0.3">
      <c r="A37" s="121"/>
      <c r="B37" s="121"/>
      <c r="C37" s="121"/>
      <c r="D37" s="122"/>
      <c r="E37" s="123"/>
      <c r="I37" s="121"/>
      <c r="T37" s="125"/>
      <c r="U37" s="125"/>
      <c r="V37" s="125"/>
      <c r="W37" s="125"/>
    </row>
    <row r="38" spans="1:23" s="2" customFormat="1" ht="16.95" customHeight="1" x14ac:dyDescent="0.3">
      <c r="A38" s="344" t="s">
        <v>230</v>
      </c>
      <c r="B38" s="344"/>
      <c r="C38" s="344"/>
      <c r="D38" s="344"/>
      <c r="E38" s="344"/>
      <c r="F38" s="344"/>
      <c r="G38" s="344"/>
      <c r="H38" s="344"/>
      <c r="I38" s="344"/>
      <c r="J38" s="344"/>
      <c r="K38" s="344"/>
      <c r="L38" s="344"/>
      <c r="M38" s="344"/>
      <c r="N38" s="344"/>
      <c r="O38" s="344"/>
      <c r="P38" s="344"/>
      <c r="Q38" s="344"/>
      <c r="R38" s="356" t="s">
        <v>193</v>
      </c>
      <c r="S38" s="356"/>
      <c r="T38" s="186" t="s">
        <v>155</v>
      </c>
      <c r="U38" s="356" t="s">
        <v>156</v>
      </c>
      <c r="V38" s="356"/>
      <c r="W38" s="356"/>
    </row>
    <row r="39" spans="1:23" s="120" customFormat="1" ht="15" customHeight="1" x14ac:dyDescent="0.3">
      <c r="A39" s="347" t="s">
        <v>231</v>
      </c>
      <c r="B39" s="347"/>
      <c r="C39" s="347"/>
      <c r="D39" s="347"/>
      <c r="E39" s="347"/>
      <c r="F39" s="347"/>
      <c r="G39" s="347"/>
      <c r="H39" s="347"/>
      <c r="I39" s="347"/>
      <c r="J39" s="347"/>
      <c r="K39" s="347"/>
      <c r="L39" s="347"/>
      <c r="M39" s="347"/>
      <c r="N39" s="347"/>
      <c r="O39" s="347"/>
      <c r="P39" s="347"/>
      <c r="Q39" s="347"/>
      <c r="R39" s="353"/>
      <c r="S39" s="353"/>
      <c r="T39" s="117">
        <v>1</v>
      </c>
      <c r="U39" s="354" t="str">
        <f t="shared" ref="U39:U41" si="0">IF(R39="","",+R39*T39)</f>
        <v/>
      </c>
      <c r="V39" s="354"/>
      <c r="W39" s="354"/>
    </row>
    <row r="40" spans="1:23" s="120" customFormat="1" ht="15" customHeight="1" x14ac:dyDescent="0.3">
      <c r="A40" s="347" t="s">
        <v>232</v>
      </c>
      <c r="B40" s="347"/>
      <c r="C40" s="347"/>
      <c r="D40" s="347"/>
      <c r="E40" s="347"/>
      <c r="F40" s="347"/>
      <c r="G40" s="347"/>
      <c r="H40" s="347"/>
      <c r="I40" s="347"/>
      <c r="J40" s="347"/>
      <c r="K40" s="347"/>
      <c r="L40" s="347"/>
      <c r="M40" s="347"/>
      <c r="N40" s="347"/>
      <c r="O40" s="347"/>
      <c r="P40" s="347"/>
      <c r="Q40" s="347"/>
      <c r="R40" s="353"/>
      <c r="S40" s="353"/>
      <c r="T40" s="117">
        <v>1</v>
      </c>
      <c r="U40" s="354" t="str">
        <f t="shared" si="0"/>
        <v/>
      </c>
      <c r="V40" s="354"/>
      <c r="W40" s="354"/>
    </row>
    <row r="41" spans="1:23" s="120" customFormat="1" ht="15" customHeight="1" x14ac:dyDescent="0.3">
      <c r="A41" s="347" t="s">
        <v>233</v>
      </c>
      <c r="B41" s="347"/>
      <c r="C41" s="347"/>
      <c r="D41" s="347"/>
      <c r="E41" s="347"/>
      <c r="F41" s="347"/>
      <c r="G41" s="347"/>
      <c r="H41" s="347"/>
      <c r="I41" s="347"/>
      <c r="J41" s="347"/>
      <c r="K41" s="347"/>
      <c r="L41" s="347"/>
      <c r="M41" s="347"/>
      <c r="N41" s="347"/>
      <c r="O41" s="347"/>
      <c r="P41" s="347"/>
      <c r="Q41" s="347"/>
      <c r="R41" s="353"/>
      <c r="S41" s="353"/>
      <c r="T41" s="117">
        <v>1</v>
      </c>
      <c r="U41" s="354" t="str">
        <f t="shared" si="0"/>
        <v/>
      </c>
      <c r="V41" s="354"/>
      <c r="W41" s="354"/>
    </row>
    <row r="42" spans="1:23" s="120" customFormat="1" ht="15" customHeight="1" x14ac:dyDescent="0.3">
      <c r="A42" s="343" t="s">
        <v>204</v>
      </c>
      <c r="B42" s="343"/>
      <c r="C42" s="343"/>
      <c r="D42" s="343"/>
      <c r="E42" s="343"/>
      <c r="F42" s="343"/>
      <c r="G42" s="343"/>
      <c r="H42" s="342" t="str">
        <f>IF(T42="","",SUM(U39:U41))</f>
        <v/>
      </c>
      <c r="I42" s="342"/>
      <c r="J42" s="118">
        <f>SUM(T39:T41)*20</f>
        <v>60</v>
      </c>
      <c r="K42" s="345"/>
      <c r="L42" s="345"/>
      <c r="M42" s="345"/>
      <c r="N42" s="345"/>
      <c r="O42" s="345"/>
      <c r="P42" s="345"/>
      <c r="Q42" s="345"/>
      <c r="R42" s="349" t="s">
        <v>205</v>
      </c>
      <c r="S42" s="349"/>
      <c r="T42" s="348" t="str">
        <f>IF(OR(U39="",U40="",U41=""),"",SUM(U39:U41)/SUM(T39:T41))</f>
        <v/>
      </c>
      <c r="U42" s="348"/>
      <c r="V42" s="137" t="s">
        <v>206</v>
      </c>
      <c r="W42" s="119"/>
    </row>
    <row r="43" spans="1:23" s="128" customFormat="1" ht="4.95" customHeight="1" x14ac:dyDescent="0.3">
      <c r="A43" s="126"/>
      <c r="B43" s="126"/>
      <c r="C43" s="126"/>
      <c r="D43" s="186"/>
      <c r="E43" s="127"/>
      <c r="I43" s="186"/>
      <c r="T43" s="129"/>
      <c r="U43" s="129"/>
      <c r="V43" s="129"/>
      <c r="W43" s="129"/>
    </row>
    <row r="44" spans="1:23" s="2" customFormat="1" ht="16.95" customHeight="1" x14ac:dyDescent="0.3">
      <c r="A44" s="344" t="s">
        <v>234</v>
      </c>
      <c r="B44" s="344"/>
      <c r="C44" s="344"/>
      <c r="D44" s="344"/>
      <c r="E44" s="344"/>
      <c r="F44" s="344"/>
      <c r="G44" s="344"/>
      <c r="H44" s="344"/>
      <c r="I44" s="344"/>
      <c r="J44" s="344"/>
      <c r="K44" s="344"/>
      <c r="L44" s="344"/>
      <c r="M44" s="344"/>
      <c r="N44" s="344"/>
      <c r="O44" s="344"/>
      <c r="P44" s="344"/>
      <c r="Q44" s="344"/>
      <c r="R44" s="356" t="s">
        <v>193</v>
      </c>
      <c r="S44" s="356"/>
      <c r="T44" s="186" t="s">
        <v>155</v>
      </c>
      <c r="U44" s="356" t="s">
        <v>156</v>
      </c>
      <c r="V44" s="356"/>
      <c r="W44" s="356"/>
    </row>
    <row r="45" spans="1:23" s="120" customFormat="1" ht="15" customHeight="1" x14ac:dyDescent="0.3">
      <c r="A45" s="350" t="s">
        <v>235</v>
      </c>
      <c r="B45" s="351"/>
      <c r="C45" s="351"/>
      <c r="D45" s="351"/>
      <c r="E45" s="351"/>
      <c r="F45" s="351"/>
      <c r="G45" s="351"/>
      <c r="H45" s="351"/>
      <c r="I45" s="351"/>
      <c r="J45" s="351"/>
      <c r="K45" s="351"/>
      <c r="L45" s="351"/>
      <c r="M45" s="351"/>
      <c r="N45" s="351"/>
      <c r="O45" s="351"/>
      <c r="P45" s="351"/>
      <c r="Q45" s="352"/>
      <c r="R45" s="353"/>
      <c r="S45" s="353"/>
      <c r="T45" s="117">
        <v>2</v>
      </c>
      <c r="U45" s="354" t="str">
        <f>IF(R45="","",+R45*T45)</f>
        <v/>
      </c>
      <c r="V45" s="354"/>
      <c r="W45" s="354"/>
    </row>
    <row r="46" spans="1:23" s="120" customFormat="1" ht="15" customHeight="1" x14ac:dyDescent="0.3">
      <c r="A46" s="350" t="s">
        <v>236</v>
      </c>
      <c r="B46" s="351"/>
      <c r="C46" s="351"/>
      <c r="D46" s="351"/>
      <c r="E46" s="351"/>
      <c r="F46" s="351"/>
      <c r="G46" s="351"/>
      <c r="H46" s="351"/>
      <c r="I46" s="351"/>
      <c r="J46" s="351"/>
      <c r="K46" s="351"/>
      <c r="L46" s="351"/>
      <c r="M46" s="351"/>
      <c r="N46" s="351"/>
      <c r="O46" s="351"/>
      <c r="P46" s="351"/>
      <c r="Q46" s="352"/>
      <c r="R46" s="353"/>
      <c r="S46" s="353"/>
      <c r="T46" s="117">
        <v>1</v>
      </c>
      <c r="U46" s="354" t="str">
        <f>IF(R46="","",+R46*T46)</f>
        <v/>
      </c>
      <c r="V46" s="354"/>
      <c r="W46" s="354"/>
    </row>
    <row r="47" spans="1:23" s="120" customFormat="1" ht="15" customHeight="1" x14ac:dyDescent="0.3">
      <c r="A47" s="350" t="s">
        <v>237</v>
      </c>
      <c r="B47" s="351"/>
      <c r="C47" s="351"/>
      <c r="D47" s="351"/>
      <c r="E47" s="351"/>
      <c r="F47" s="351"/>
      <c r="G47" s="351"/>
      <c r="H47" s="351"/>
      <c r="I47" s="351"/>
      <c r="J47" s="351"/>
      <c r="K47" s="351"/>
      <c r="L47" s="351"/>
      <c r="M47" s="351"/>
      <c r="N47" s="351"/>
      <c r="O47" s="351"/>
      <c r="P47" s="351"/>
      <c r="Q47" s="352"/>
      <c r="R47" s="353"/>
      <c r="S47" s="353"/>
      <c r="T47" s="117">
        <v>1</v>
      </c>
      <c r="U47" s="354" t="str">
        <f>IF(R47="","",+R47*T47)</f>
        <v/>
      </c>
      <c r="V47" s="354"/>
      <c r="W47" s="354"/>
    </row>
    <row r="48" spans="1:23" s="120" customFormat="1" ht="15" customHeight="1" x14ac:dyDescent="0.3">
      <c r="A48" s="350" t="s">
        <v>238</v>
      </c>
      <c r="B48" s="351"/>
      <c r="C48" s="351"/>
      <c r="D48" s="351"/>
      <c r="E48" s="351"/>
      <c r="F48" s="351"/>
      <c r="G48" s="351"/>
      <c r="H48" s="351"/>
      <c r="I48" s="351"/>
      <c r="J48" s="351"/>
      <c r="K48" s="351"/>
      <c r="L48" s="351"/>
      <c r="M48" s="351"/>
      <c r="N48" s="351"/>
      <c r="O48" s="351"/>
      <c r="P48" s="351"/>
      <c r="Q48" s="352"/>
      <c r="R48" s="353"/>
      <c r="S48" s="353"/>
      <c r="T48" s="117">
        <v>1</v>
      </c>
      <c r="U48" s="354" t="str">
        <f>IF(R48="","",+R48*T48)</f>
        <v/>
      </c>
      <c r="V48" s="354"/>
      <c r="W48" s="354"/>
    </row>
    <row r="49" spans="1:26" s="120" customFormat="1" ht="15" customHeight="1" x14ac:dyDescent="0.3">
      <c r="A49" s="343" t="s">
        <v>204</v>
      </c>
      <c r="B49" s="343"/>
      <c r="C49" s="343"/>
      <c r="D49" s="343"/>
      <c r="E49" s="343"/>
      <c r="F49" s="343"/>
      <c r="G49" s="343"/>
      <c r="H49" s="342" t="str">
        <f>IF(T49="","",SUM(U45:U48))</f>
        <v/>
      </c>
      <c r="I49" s="342"/>
      <c r="J49" s="130">
        <f>SUM(T45:T48)*20</f>
        <v>100</v>
      </c>
      <c r="K49" s="345"/>
      <c r="L49" s="345"/>
      <c r="M49" s="345"/>
      <c r="N49" s="345"/>
      <c r="O49" s="345"/>
      <c r="P49" s="345"/>
      <c r="Q49" s="345"/>
      <c r="R49" s="349" t="s">
        <v>205</v>
      </c>
      <c r="S49" s="349"/>
      <c r="T49" s="348" t="str">
        <f>IF(OR(U45="",U46="",U47="",U48=""),"",SUM(U45:U48)/SUM(T45:T48))</f>
        <v/>
      </c>
      <c r="U49" s="348"/>
      <c r="V49" s="355" t="s">
        <v>206</v>
      </c>
      <c r="W49" s="355"/>
    </row>
    <row r="50" spans="1:26" s="128" customFormat="1" ht="4.95" customHeight="1" x14ac:dyDescent="0.3">
      <c r="A50" s="126"/>
      <c r="B50" s="126"/>
      <c r="C50" s="126"/>
      <c r="D50" s="186"/>
      <c r="E50" s="127"/>
      <c r="I50" s="186"/>
      <c r="T50" s="129"/>
      <c r="U50" s="129"/>
      <c r="V50" s="129"/>
      <c r="W50" s="129"/>
    </row>
    <row r="51" spans="1:26" s="2" customFormat="1" ht="16.95" customHeight="1" x14ac:dyDescent="0.3">
      <c r="A51" s="344" t="s">
        <v>239</v>
      </c>
      <c r="B51" s="344"/>
      <c r="C51" s="344"/>
      <c r="D51" s="344"/>
      <c r="E51" s="344"/>
      <c r="F51" s="344"/>
      <c r="G51" s="344"/>
      <c r="H51" s="344"/>
      <c r="I51" s="344"/>
      <c r="J51" s="344"/>
      <c r="K51" s="344"/>
      <c r="L51" s="344"/>
      <c r="M51" s="344"/>
      <c r="N51" s="344"/>
      <c r="O51" s="344"/>
      <c r="P51" s="344"/>
      <c r="Q51" s="344"/>
      <c r="R51" s="356" t="s">
        <v>193</v>
      </c>
      <c r="S51" s="356"/>
      <c r="T51" s="186" t="s">
        <v>155</v>
      </c>
      <c r="U51" s="356" t="s">
        <v>156</v>
      </c>
      <c r="V51" s="356"/>
      <c r="W51" s="356"/>
    </row>
    <row r="52" spans="1:26" s="120" customFormat="1" ht="15" customHeight="1" x14ac:dyDescent="0.3">
      <c r="A52" s="350" t="s">
        <v>240</v>
      </c>
      <c r="B52" s="351"/>
      <c r="C52" s="351"/>
      <c r="D52" s="351"/>
      <c r="E52" s="351"/>
      <c r="F52" s="351"/>
      <c r="G52" s="351"/>
      <c r="H52" s="351"/>
      <c r="I52" s="351"/>
      <c r="J52" s="351"/>
      <c r="K52" s="351"/>
      <c r="L52" s="351"/>
      <c r="M52" s="351"/>
      <c r="N52" s="351"/>
      <c r="O52" s="351"/>
      <c r="P52" s="351"/>
      <c r="Q52" s="352"/>
      <c r="R52" s="353"/>
      <c r="S52" s="353"/>
      <c r="T52" s="117">
        <v>2</v>
      </c>
      <c r="U52" s="354" t="str">
        <f t="shared" ref="U52:U56" si="1">IF(R52="","",+R52*T52)</f>
        <v/>
      </c>
      <c r="V52" s="354"/>
      <c r="W52" s="354"/>
    </row>
    <row r="53" spans="1:26" s="120" customFormat="1" ht="15" customHeight="1" x14ac:dyDescent="0.3">
      <c r="A53" s="350" t="s">
        <v>241</v>
      </c>
      <c r="B53" s="351"/>
      <c r="C53" s="351"/>
      <c r="D53" s="351"/>
      <c r="E53" s="351"/>
      <c r="F53" s="351"/>
      <c r="G53" s="351"/>
      <c r="H53" s="351"/>
      <c r="I53" s="351"/>
      <c r="J53" s="351"/>
      <c r="K53" s="351"/>
      <c r="L53" s="351"/>
      <c r="M53" s="351"/>
      <c r="N53" s="351"/>
      <c r="O53" s="351"/>
      <c r="P53" s="351"/>
      <c r="Q53" s="352"/>
      <c r="R53" s="353"/>
      <c r="S53" s="353"/>
      <c r="T53" s="117">
        <v>2</v>
      </c>
      <c r="U53" s="354" t="str">
        <f t="shared" si="1"/>
        <v/>
      </c>
      <c r="V53" s="354"/>
      <c r="W53" s="354"/>
    </row>
    <row r="54" spans="1:26" s="120" customFormat="1" ht="15" customHeight="1" x14ac:dyDescent="0.3">
      <c r="A54" s="350" t="s">
        <v>242</v>
      </c>
      <c r="B54" s="351"/>
      <c r="C54" s="351"/>
      <c r="D54" s="351"/>
      <c r="E54" s="351"/>
      <c r="F54" s="351"/>
      <c r="G54" s="351"/>
      <c r="H54" s="351"/>
      <c r="I54" s="351"/>
      <c r="J54" s="351"/>
      <c r="K54" s="351"/>
      <c r="L54" s="351"/>
      <c r="M54" s="351"/>
      <c r="N54" s="351"/>
      <c r="O54" s="351"/>
      <c r="P54" s="351"/>
      <c r="Q54" s="352"/>
      <c r="R54" s="353"/>
      <c r="S54" s="353"/>
      <c r="T54" s="117">
        <v>2</v>
      </c>
      <c r="U54" s="354" t="str">
        <f t="shared" si="1"/>
        <v/>
      </c>
      <c r="V54" s="354"/>
      <c r="W54" s="354"/>
    </row>
    <row r="55" spans="1:26" s="120" customFormat="1" ht="15" customHeight="1" x14ac:dyDescent="0.3">
      <c r="A55" s="350" t="s">
        <v>243</v>
      </c>
      <c r="B55" s="351"/>
      <c r="C55" s="351"/>
      <c r="D55" s="351"/>
      <c r="E55" s="351"/>
      <c r="F55" s="351"/>
      <c r="G55" s="351"/>
      <c r="H55" s="351"/>
      <c r="I55" s="351"/>
      <c r="J55" s="351"/>
      <c r="K55" s="351"/>
      <c r="L55" s="351"/>
      <c r="M55" s="351"/>
      <c r="N55" s="351"/>
      <c r="O55" s="351"/>
      <c r="P55" s="351"/>
      <c r="Q55" s="352"/>
      <c r="R55" s="353"/>
      <c r="S55" s="353"/>
      <c r="T55" s="117">
        <v>2</v>
      </c>
      <c r="U55" s="354" t="str">
        <f t="shared" si="1"/>
        <v/>
      </c>
      <c r="V55" s="354"/>
      <c r="W55" s="354"/>
    </row>
    <row r="56" spans="1:26" s="120" customFormat="1" ht="15" customHeight="1" x14ac:dyDescent="0.3">
      <c r="A56" s="350" t="s">
        <v>244</v>
      </c>
      <c r="B56" s="351"/>
      <c r="C56" s="351"/>
      <c r="D56" s="351"/>
      <c r="E56" s="351"/>
      <c r="F56" s="351"/>
      <c r="G56" s="351"/>
      <c r="H56" s="351"/>
      <c r="I56" s="351"/>
      <c r="J56" s="351"/>
      <c r="K56" s="351"/>
      <c r="L56" s="351"/>
      <c r="M56" s="351"/>
      <c r="N56" s="351"/>
      <c r="O56" s="351"/>
      <c r="P56" s="351"/>
      <c r="Q56" s="352"/>
      <c r="R56" s="353"/>
      <c r="S56" s="353"/>
      <c r="T56" s="117">
        <v>2</v>
      </c>
      <c r="U56" s="354" t="str">
        <f t="shared" si="1"/>
        <v/>
      </c>
      <c r="V56" s="354"/>
      <c r="W56" s="354"/>
    </row>
    <row r="57" spans="1:26" s="120" customFormat="1" ht="15" customHeight="1" x14ac:dyDescent="0.3">
      <c r="A57" s="343" t="s">
        <v>204</v>
      </c>
      <c r="B57" s="343"/>
      <c r="C57" s="343"/>
      <c r="D57" s="343"/>
      <c r="E57" s="343"/>
      <c r="F57" s="343"/>
      <c r="G57" s="343"/>
      <c r="H57" s="342" t="str">
        <f>IF(T57="","",SUM(U52:U56))</f>
        <v/>
      </c>
      <c r="I57" s="342"/>
      <c r="J57" s="130">
        <f>SUM(T52:T56)*20</f>
        <v>200</v>
      </c>
      <c r="K57" s="345"/>
      <c r="L57" s="345"/>
      <c r="M57" s="345"/>
      <c r="N57" s="345"/>
      <c r="O57" s="345"/>
      <c r="P57" s="345"/>
      <c r="Q57" s="345"/>
      <c r="R57" s="349" t="s">
        <v>205</v>
      </c>
      <c r="S57" s="349"/>
      <c r="T57" s="348" t="str">
        <f>IF(OR(U52="",U53="",U54="",U55="",U56=""),"",SUM(U52:U56)/SUM(T52:T56))</f>
        <v/>
      </c>
      <c r="U57" s="348"/>
      <c r="V57" s="355" t="s">
        <v>206</v>
      </c>
      <c r="W57" s="355"/>
    </row>
    <row r="58" spans="1:26" s="120" customFormat="1" ht="6" customHeight="1" x14ac:dyDescent="0.3">
      <c r="A58" s="367"/>
      <c r="B58" s="367"/>
      <c r="C58" s="367"/>
      <c r="D58" s="367"/>
      <c r="E58" s="367"/>
      <c r="F58" s="367"/>
      <c r="G58" s="367"/>
      <c r="H58" s="367"/>
      <c r="I58" s="367"/>
      <c r="J58" s="367"/>
      <c r="K58" s="367"/>
    </row>
    <row r="59" spans="1:26" s="2" customFormat="1" ht="19.95" customHeight="1" x14ac:dyDescent="0.3">
      <c r="A59" s="349" t="s">
        <v>214</v>
      </c>
      <c r="B59" s="349"/>
      <c r="C59" s="349"/>
      <c r="D59" s="349"/>
      <c r="E59" s="349"/>
      <c r="F59" s="349"/>
      <c r="G59" s="349"/>
      <c r="H59" s="348" t="str">
        <f>IF(OR(H28="",H36="",H42="",H49="",H57=""),"",+$H$28+$H$36+$H$42+$H$49+$H$57)</f>
        <v/>
      </c>
      <c r="I59" s="348"/>
      <c r="J59" s="118">
        <f>SUM(J57,J49,J42,J36,J28)</f>
        <v>720</v>
      </c>
      <c r="K59" s="365" t="s">
        <v>179</v>
      </c>
      <c r="L59" s="365"/>
      <c r="M59" s="366" t="str">
        <f>IF(T59="","NON",IF(AND(T28&gt;=10,T36&gt;=10,T42&gt;=10,T49&gt;=10,R45&gt;=10,R46&gt;=10,R47&gt;=10,R48&gt;=10,R52&gt;=10,R53&gt;=10,R54&gt;=10,R55&gt;=10,R56&gt;=10,T57&gt;=10,T59&gt;=10)=TRUE,"OUI","NON"))</f>
        <v>NON</v>
      </c>
      <c r="N59" s="366"/>
      <c r="O59" s="366"/>
      <c r="P59" s="366"/>
      <c r="Q59" s="349" t="s">
        <v>213</v>
      </c>
      <c r="R59" s="349"/>
      <c r="S59" s="349"/>
      <c r="T59" s="363" t="str">
        <f>IF(OR(T28="",T36="",T42="",T49="",T57=""),"",AVERAGE(T28,T36,T42,T49,T57))</f>
        <v/>
      </c>
      <c r="U59" s="363"/>
      <c r="V59" s="364" t="s">
        <v>206</v>
      </c>
      <c r="W59" s="364"/>
    </row>
    <row r="60" spans="1:26" s="146" customFormat="1" ht="15" customHeight="1" x14ac:dyDescent="0.3">
      <c r="A60" s="126"/>
      <c r="B60" s="126"/>
      <c r="C60" s="126"/>
      <c r="D60" s="126"/>
      <c r="E60" s="126"/>
      <c r="F60" s="126"/>
      <c r="G60" s="126"/>
      <c r="H60" s="140"/>
      <c r="I60" s="140"/>
      <c r="J60" s="141"/>
      <c r="K60" s="142"/>
      <c r="L60" s="142"/>
      <c r="M60" s="143"/>
      <c r="N60" s="143"/>
      <c r="O60" s="143"/>
      <c r="P60" s="143"/>
      <c r="Q60" s="126"/>
      <c r="R60" s="126"/>
      <c r="S60" s="126"/>
      <c r="T60" s="144"/>
      <c r="U60" s="144"/>
      <c r="V60" s="145"/>
      <c r="W60" s="145"/>
    </row>
    <row r="61" spans="1:26" ht="16.2" customHeight="1" x14ac:dyDescent="0.3">
      <c r="A61" s="368" t="s">
        <v>245</v>
      </c>
      <c r="B61" s="368"/>
      <c r="C61" s="368"/>
      <c r="D61" s="368"/>
      <c r="E61" s="368"/>
      <c r="F61" s="368"/>
      <c r="G61" s="368"/>
      <c r="H61" s="368"/>
      <c r="I61" s="368"/>
      <c r="J61" s="368"/>
      <c r="K61" s="368"/>
      <c r="L61" s="368"/>
      <c r="M61" s="368"/>
      <c r="N61" s="368"/>
      <c r="O61" s="368"/>
      <c r="P61" s="368"/>
      <c r="Q61" s="368" t="s">
        <v>216</v>
      </c>
      <c r="R61" s="368"/>
      <c r="S61" s="368"/>
      <c r="T61" s="368"/>
      <c r="U61" s="368"/>
      <c r="V61" s="368"/>
      <c r="W61" s="368"/>
      <c r="Z61" t="s">
        <v>215</v>
      </c>
    </row>
    <row r="62" spans="1:26" ht="30" customHeight="1" x14ac:dyDescent="0.3">
      <c r="A62" s="372" t="s">
        <v>246</v>
      </c>
      <c r="B62" s="372"/>
      <c r="C62" s="372"/>
      <c r="D62" s="373"/>
      <c r="E62" s="373"/>
      <c r="F62" s="373"/>
      <c r="G62" s="373"/>
      <c r="H62" s="373"/>
      <c r="I62" s="373"/>
      <c r="J62" s="373"/>
      <c r="K62" s="373"/>
      <c r="L62" s="373"/>
      <c r="M62" s="373"/>
      <c r="N62" s="373"/>
      <c r="O62" s="373"/>
      <c r="P62" s="188"/>
      <c r="Q62" s="374"/>
      <c r="R62" s="374"/>
      <c r="S62" s="374"/>
      <c r="T62" s="374"/>
      <c r="U62" s="374"/>
      <c r="V62" s="374"/>
      <c r="W62" s="374"/>
    </row>
    <row r="63" spans="1:26" ht="30" customHeight="1" x14ac:dyDescent="0.3">
      <c r="A63" s="375"/>
      <c r="B63" s="375"/>
      <c r="C63" s="375"/>
      <c r="D63" s="373"/>
      <c r="E63" s="373"/>
      <c r="F63" s="373"/>
      <c r="G63" s="373"/>
      <c r="H63" s="373"/>
      <c r="I63" s="373"/>
      <c r="J63" s="373"/>
      <c r="K63" s="373"/>
      <c r="L63" s="373"/>
      <c r="M63" s="373"/>
      <c r="N63" s="373"/>
      <c r="O63" s="373"/>
      <c r="P63" s="110"/>
      <c r="Q63" s="374"/>
      <c r="R63" s="374"/>
      <c r="S63" s="374"/>
      <c r="T63" s="374"/>
      <c r="U63" s="374"/>
      <c r="V63" s="374"/>
      <c r="W63" s="374"/>
    </row>
    <row r="64" spans="1:26" ht="4.95" customHeight="1" x14ac:dyDescent="0.3">
      <c r="A64" s="368"/>
      <c r="B64" s="368"/>
      <c r="C64" s="368"/>
      <c r="D64" s="368"/>
      <c r="E64" s="368"/>
      <c r="F64" s="368"/>
      <c r="G64" s="368"/>
      <c r="H64" s="368"/>
      <c r="I64" s="368"/>
      <c r="J64" s="368"/>
      <c r="K64" s="368"/>
      <c r="L64" s="368"/>
      <c r="M64" s="368"/>
      <c r="N64" s="368"/>
      <c r="O64" s="368"/>
      <c r="P64" s="368"/>
      <c r="Q64" s="368"/>
      <c r="R64" s="368"/>
      <c r="S64" s="368"/>
      <c r="T64" s="368"/>
      <c r="U64" s="368"/>
      <c r="V64" s="368"/>
      <c r="W64" s="368"/>
    </row>
    <row r="65" spans="1:26" ht="30" customHeight="1" x14ac:dyDescent="0.3">
      <c r="A65" s="372" t="s">
        <v>247</v>
      </c>
      <c r="B65" s="372"/>
      <c r="C65" s="372"/>
      <c r="D65" s="373"/>
      <c r="E65" s="373"/>
      <c r="F65" s="373"/>
      <c r="G65" s="373"/>
      <c r="H65" s="373"/>
      <c r="I65" s="373"/>
      <c r="J65" s="373"/>
      <c r="K65" s="373"/>
      <c r="L65" s="373"/>
      <c r="M65" s="373"/>
      <c r="N65" s="373"/>
      <c r="O65" s="373"/>
      <c r="P65" s="188"/>
      <c r="Q65" s="374"/>
      <c r="R65" s="374"/>
      <c r="S65" s="374"/>
      <c r="T65" s="374"/>
      <c r="U65" s="374"/>
      <c r="V65" s="374"/>
      <c r="W65" s="374"/>
    </row>
    <row r="66" spans="1:26" ht="30" customHeight="1" x14ac:dyDescent="0.3">
      <c r="A66" s="375"/>
      <c r="B66" s="375"/>
      <c r="C66" s="375"/>
      <c r="D66" s="373"/>
      <c r="E66" s="373"/>
      <c r="F66" s="373"/>
      <c r="G66" s="373"/>
      <c r="H66" s="373"/>
      <c r="I66" s="373"/>
      <c r="J66" s="373"/>
      <c r="K66" s="373"/>
      <c r="L66" s="373"/>
      <c r="M66" s="373"/>
      <c r="N66" s="373"/>
      <c r="O66" s="373"/>
      <c r="P66" s="110"/>
      <c r="Q66" s="374"/>
      <c r="R66" s="374"/>
      <c r="S66" s="374"/>
      <c r="T66" s="374"/>
      <c r="U66" s="374"/>
      <c r="V66" s="374"/>
      <c r="W66" s="374"/>
    </row>
    <row r="67" spans="1:26" s="110" customFormat="1" ht="19.95" customHeight="1" x14ac:dyDescent="0.3">
      <c r="D67" s="138"/>
      <c r="E67" s="138"/>
      <c r="F67" s="138"/>
      <c r="G67" s="138"/>
      <c r="H67" s="138"/>
      <c r="I67" s="138"/>
      <c r="J67" s="138"/>
      <c r="K67" s="138"/>
      <c r="L67" s="138"/>
      <c r="M67" s="138"/>
      <c r="N67" s="138"/>
      <c r="O67" s="138"/>
      <c r="Q67" s="139"/>
      <c r="R67" s="139"/>
      <c r="S67" s="139"/>
      <c r="T67" s="139"/>
      <c r="U67" s="139"/>
      <c r="V67" s="139"/>
      <c r="W67" s="139"/>
    </row>
    <row r="68" spans="1:26" s="1" customFormat="1" ht="13.8" x14ac:dyDescent="0.3">
      <c r="N68" s="106"/>
      <c r="O68" s="106"/>
      <c r="P68" s="106"/>
      <c r="Q68" s="106"/>
      <c r="R68" s="106"/>
      <c r="S68" s="106"/>
      <c r="T68" s="106"/>
      <c r="U68" s="106"/>
      <c r="V68" s="106"/>
      <c r="Y68" s="105"/>
      <c r="Z68" s="105"/>
    </row>
    <row r="69" spans="1:26" s="1" customFormat="1" ht="15" customHeight="1" x14ac:dyDescent="0.3">
      <c r="M69" s="339"/>
      <c r="N69" s="106"/>
      <c r="O69" s="106"/>
      <c r="P69" s="106"/>
      <c r="Q69" s="106"/>
      <c r="R69" s="106"/>
      <c r="S69" s="106"/>
      <c r="T69" s="106"/>
      <c r="U69" s="106"/>
      <c r="V69" s="106"/>
      <c r="Y69" s="336"/>
      <c r="Z69" s="105"/>
    </row>
    <row r="70" spans="1:26" s="1" customFormat="1" ht="13.8" x14ac:dyDescent="0.3">
      <c r="M70" s="339"/>
      <c r="N70" s="106"/>
      <c r="O70" s="106"/>
      <c r="P70" s="106"/>
      <c r="Q70" s="106"/>
      <c r="R70" s="106"/>
      <c r="S70" s="106"/>
      <c r="T70" s="106"/>
      <c r="U70" s="106"/>
      <c r="V70" s="106"/>
      <c r="Y70" s="336"/>
      <c r="Z70" s="105"/>
    </row>
    <row r="71" spans="1:26" s="1" customFormat="1" ht="13.8" x14ac:dyDescent="0.3">
      <c r="N71" s="106"/>
      <c r="O71" s="106"/>
      <c r="P71" s="106"/>
      <c r="Q71" s="106"/>
      <c r="R71" s="106"/>
      <c r="S71" s="106"/>
      <c r="T71" s="106"/>
      <c r="U71" s="106"/>
      <c r="V71" s="106"/>
      <c r="Y71" s="105"/>
      <c r="Z71" s="105"/>
    </row>
    <row r="72" spans="1:26" s="1" customFormat="1" ht="13.8" x14ac:dyDescent="0.3">
      <c r="N72" s="106"/>
      <c r="O72" s="106"/>
      <c r="P72" s="106"/>
      <c r="Q72" s="106"/>
      <c r="R72" s="106"/>
      <c r="S72" s="106"/>
      <c r="T72" s="106"/>
      <c r="U72" s="106"/>
      <c r="V72" s="106"/>
    </row>
    <row r="73" spans="1:26" s="107" customFormat="1" ht="30" customHeight="1" x14ac:dyDescent="0.3">
      <c r="A73" s="337" t="s">
        <v>180</v>
      </c>
      <c r="B73" s="337"/>
      <c r="C73" s="337"/>
      <c r="D73" s="337"/>
      <c r="E73" s="337"/>
      <c r="F73" s="337"/>
      <c r="G73" s="337"/>
      <c r="H73" s="337"/>
      <c r="I73" s="337"/>
      <c r="J73" s="337"/>
      <c r="K73" s="337"/>
      <c r="L73" s="337"/>
      <c r="M73" s="337"/>
      <c r="N73" s="337"/>
      <c r="O73" s="337"/>
      <c r="P73" s="337"/>
      <c r="Q73" s="337"/>
      <c r="R73" s="337"/>
      <c r="S73" s="337"/>
      <c r="T73" s="337"/>
      <c r="U73" s="337"/>
      <c r="V73" s="337"/>
      <c r="W73" s="337"/>
    </row>
    <row r="74" spans="1:26" s="109" customFormat="1" ht="4.95" customHeight="1" x14ac:dyDescent="0.3">
      <c r="A74" s="108"/>
      <c r="B74" s="108"/>
      <c r="C74" s="108"/>
      <c r="D74" s="108"/>
      <c r="E74" s="108"/>
      <c r="F74" s="108"/>
      <c r="G74" s="108"/>
      <c r="H74" s="108"/>
      <c r="I74" s="108"/>
      <c r="J74" s="108"/>
      <c r="K74" s="108"/>
      <c r="L74" s="108"/>
      <c r="M74" s="108"/>
      <c r="N74" s="108"/>
      <c r="O74" s="108"/>
      <c r="P74" s="108"/>
      <c r="Q74" s="108"/>
      <c r="R74" s="108"/>
      <c r="S74" s="108"/>
      <c r="T74" s="108"/>
      <c r="U74" s="108"/>
      <c r="V74" s="108"/>
      <c r="W74" s="108"/>
    </row>
    <row r="75" spans="1:26" ht="12" customHeight="1" x14ac:dyDescent="0.3">
      <c r="A75" s="131"/>
      <c r="B75" s="338" t="s">
        <v>181</v>
      </c>
      <c r="C75" s="338"/>
      <c r="D75" s="338"/>
      <c r="E75" s="338"/>
      <c r="F75" s="338"/>
      <c r="G75" s="338"/>
      <c r="H75" s="338"/>
      <c r="I75" s="338"/>
      <c r="J75" s="338"/>
      <c r="K75" s="338"/>
      <c r="L75" s="338"/>
      <c r="M75" s="338"/>
      <c r="N75" s="338"/>
      <c r="O75" s="338"/>
      <c r="P75" s="338"/>
      <c r="Q75" s="338"/>
      <c r="R75" s="338"/>
      <c r="S75" s="338"/>
      <c r="T75" s="338"/>
      <c r="U75" s="338"/>
      <c r="V75" s="338"/>
    </row>
    <row r="76" spans="1:26" ht="12" customHeight="1" x14ac:dyDescent="0.3">
      <c r="A76" s="131"/>
      <c r="B76" s="338" t="s">
        <v>182</v>
      </c>
      <c r="C76" s="338"/>
      <c r="D76" s="338"/>
      <c r="E76" s="338"/>
      <c r="F76" s="338"/>
      <c r="G76" s="338"/>
      <c r="H76" s="338"/>
      <c r="I76" s="338"/>
      <c r="J76" s="338"/>
      <c r="K76" s="338"/>
      <c r="L76" s="338"/>
      <c r="M76" s="338"/>
      <c r="N76" s="338"/>
      <c r="O76" s="338"/>
      <c r="P76" s="338"/>
      <c r="Q76" s="338"/>
      <c r="R76" s="338"/>
      <c r="S76" s="338"/>
      <c r="T76" s="338"/>
      <c r="U76" s="338"/>
      <c r="V76" s="338"/>
      <c r="W76" s="338"/>
    </row>
    <row r="77" spans="1:26" ht="12" customHeight="1" x14ac:dyDescent="0.3">
      <c r="A77" s="131"/>
      <c r="B77" s="338" t="s">
        <v>183</v>
      </c>
      <c r="C77" s="338"/>
      <c r="D77" s="338"/>
      <c r="E77" s="338"/>
      <c r="F77" s="338"/>
      <c r="G77" s="338"/>
      <c r="H77" s="338"/>
      <c r="I77" s="338"/>
      <c r="J77" s="338"/>
      <c r="K77" s="338"/>
      <c r="L77" s="338"/>
      <c r="M77" s="338"/>
      <c r="N77" s="338"/>
      <c r="O77" s="338"/>
      <c r="P77" s="338"/>
      <c r="Q77" s="338"/>
      <c r="R77" s="338"/>
      <c r="S77" s="338"/>
      <c r="T77" s="338"/>
      <c r="U77" s="338"/>
      <c r="V77" s="338"/>
    </row>
    <row r="78" spans="1:26" ht="12" customHeight="1" x14ac:dyDescent="0.3">
      <c r="A78" s="131"/>
    </row>
    <row r="79" spans="1:26" ht="13.95" customHeight="1" x14ac:dyDescent="0.3">
      <c r="A79" s="340" t="s">
        <v>184</v>
      </c>
      <c r="B79" s="340"/>
      <c r="C79" s="340"/>
      <c r="D79" s="340"/>
      <c r="E79" s="340"/>
      <c r="F79" s="340"/>
      <c r="G79" s="340"/>
      <c r="H79" s="340"/>
      <c r="I79" s="340"/>
      <c r="J79" s="340"/>
      <c r="K79" s="340"/>
      <c r="L79" s="340"/>
      <c r="M79" s="340"/>
      <c r="N79" s="340"/>
      <c r="O79" s="340"/>
      <c r="P79" s="340"/>
      <c r="Q79" s="340"/>
      <c r="R79" s="340"/>
      <c r="S79" s="340"/>
      <c r="T79" s="340"/>
      <c r="U79" s="340"/>
      <c r="V79" s="340"/>
      <c r="W79" s="340"/>
    </row>
    <row r="80" spans="1:26" ht="6" customHeight="1" x14ac:dyDescent="0.3">
      <c r="A80" s="132"/>
      <c r="B80" s="132"/>
      <c r="C80" s="132"/>
      <c r="D80" s="132"/>
      <c r="E80" s="132"/>
      <c r="F80" s="132"/>
      <c r="G80" s="132"/>
      <c r="H80" s="132"/>
      <c r="I80" s="132"/>
      <c r="J80" s="132"/>
      <c r="K80" s="132"/>
    </row>
    <row r="81" spans="1:23" ht="18" customHeight="1" x14ac:dyDescent="0.3">
      <c r="A81" s="341" t="s">
        <v>248</v>
      </c>
      <c r="B81" s="341"/>
      <c r="C81" s="341"/>
      <c r="D81" s="341"/>
      <c r="E81" s="341"/>
      <c r="F81" s="341"/>
      <c r="G81" s="341"/>
      <c r="H81" s="341"/>
      <c r="I81" s="341"/>
      <c r="J81" s="341"/>
      <c r="K81" s="341"/>
      <c r="L81" s="341"/>
      <c r="M81" s="341"/>
      <c r="N81" s="341"/>
      <c r="O81" s="341"/>
      <c r="P81" s="341"/>
      <c r="Q81" s="341"/>
      <c r="R81" s="341"/>
      <c r="S81" s="341"/>
      <c r="T81" s="341"/>
      <c r="U81" s="341"/>
      <c r="V81" s="341"/>
      <c r="W81" s="341"/>
    </row>
    <row r="82" spans="1:23" ht="12" customHeight="1" x14ac:dyDescent="0.3">
      <c r="A82" s="334" t="s">
        <v>186</v>
      </c>
      <c r="B82" s="334"/>
      <c r="C82" s="334"/>
      <c r="D82" s="334"/>
      <c r="E82" s="334"/>
      <c r="F82" s="334"/>
      <c r="G82" s="334"/>
      <c r="H82" s="334"/>
      <c r="I82" s="334"/>
      <c r="J82" s="334"/>
      <c r="K82" s="334"/>
      <c r="L82" s="334"/>
      <c r="M82" s="334"/>
      <c r="N82" s="334"/>
      <c r="O82" s="334"/>
      <c r="P82" s="334"/>
      <c r="Q82" s="334"/>
      <c r="R82" s="334"/>
      <c r="S82" s="334"/>
      <c r="T82" s="334"/>
      <c r="U82" s="334"/>
      <c r="V82" s="334"/>
      <c r="W82" s="334"/>
    </row>
    <row r="83" spans="1:23" ht="12" customHeight="1" x14ac:dyDescent="0.3">
      <c r="A83" s="133"/>
    </row>
    <row r="84" spans="1:23" ht="29.55" customHeight="1" x14ac:dyDescent="0.3">
      <c r="A84" s="134"/>
      <c r="B84" s="335" t="s">
        <v>187</v>
      </c>
      <c r="C84" s="335"/>
      <c r="D84" s="335"/>
      <c r="E84" s="335"/>
      <c r="F84" s="335"/>
      <c r="G84" s="335"/>
      <c r="H84" s="335"/>
      <c r="I84" s="335"/>
      <c r="J84" s="335"/>
      <c r="K84" s="335"/>
      <c r="L84" s="335"/>
      <c r="M84" s="335"/>
      <c r="N84" s="335"/>
      <c r="O84" s="335"/>
      <c r="P84" s="335"/>
      <c r="Q84" s="335"/>
      <c r="R84" s="335"/>
      <c r="S84" s="335"/>
      <c r="T84" s="335"/>
      <c r="U84" s="335"/>
      <c r="V84" s="335"/>
    </row>
    <row r="85" spans="1:23" ht="6" customHeight="1" x14ac:dyDescent="0.3">
      <c r="A85" s="135"/>
      <c r="B85" s="135"/>
    </row>
    <row r="86" spans="1:23" ht="14.4" x14ac:dyDescent="0.3">
      <c r="A86" s="134"/>
      <c r="B86" s="335" t="s">
        <v>249</v>
      </c>
      <c r="C86" s="335"/>
      <c r="D86" s="335"/>
      <c r="E86" s="335"/>
      <c r="F86" s="335"/>
      <c r="G86" s="335"/>
      <c r="H86" s="335"/>
      <c r="I86" s="335"/>
      <c r="J86" s="335"/>
      <c r="K86" s="335"/>
      <c r="L86" s="335"/>
      <c r="M86" s="335"/>
      <c r="N86" s="335"/>
      <c r="O86" s="335"/>
      <c r="P86" s="335"/>
      <c r="Q86" s="335"/>
      <c r="R86" s="335"/>
      <c r="S86" s="335"/>
      <c r="T86" s="335"/>
      <c r="U86" s="335"/>
      <c r="V86" s="335"/>
    </row>
    <row r="87" spans="1:23" ht="14.4" x14ac:dyDescent="0.3">
      <c r="A87" s="134"/>
      <c r="B87" s="335" t="s">
        <v>250</v>
      </c>
      <c r="C87" s="335"/>
      <c r="D87" s="335"/>
      <c r="E87" s="335"/>
      <c r="F87" s="335"/>
      <c r="G87" s="335"/>
      <c r="H87" s="335"/>
      <c r="I87" s="335"/>
      <c r="J87" s="335"/>
      <c r="K87" s="335"/>
      <c r="L87" s="335"/>
      <c r="M87" s="335"/>
      <c r="N87" s="335"/>
      <c r="O87" s="335"/>
      <c r="P87" s="335"/>
      <c r="Q87" s="335"/>
      <c r="R87" s="335"/>
      <c r="S87" s="335"/>
      <c r="T87" s="335"/>
      <c r="U87" s="335"/>
      <c r="V87" s="335"/>
      <c r="W87" s="335"/>
    </row>
    <row r="88" spans="1:23" ht="14.4" x14ac:dyDescent="0.3">
      <c r="A88" s="134"/>
      <c r="B88" s="335" t="s">
        <v>251</v>
      </c>
      <c r="C88" s="335"/>
      <c r="D88" s="335"/>
      <c r="E88" s="335"/>
      <c r="F88" s="335"/>
      <c r="G88" s="335"/>
      <c r="H88" s="335"/>
      <c r="I88" s="335"/>
      <c r="J88" s="335"/>
      <c r="K88" s="335"/>
      <c r="L88" s="335"/>
      <c r="M88" s="335"/>
      <c r="N88" s="335"/>
      <c r="O88" s="335"/>
      <c r="P88" s="335"/>
      <c r="Q88" s="335"/>
      <c r="R88" s="335"/>
      <c r="S88" s="335"/>
      <c r="T88" s="335"/>
      <c r="U88" s="335"/>
      <c r="V88" s="335"/>
    </row>
    <row r="89" spans="1:23" ht="6" customHeight="1" x14ac:dyDescent="0.3">
      <c r="A89" s="133"/>
      <c r="B89" s="133"/>
    </row>
    <row r="90" spans="1:23" ht="12" customHeight="1" x14ac:dyDescent="0.3">
      <c r="A90" s="134"/>
      <c r="B90" s="335"/>
      <c r="C90" s="335"/>
      <c r="D90" s="335"/>
      <c r="E90" s="335"/>
      <c r="F90" s="335"/>
      <c r="G90" s="335"/>
      <c r="H90" s="335"/>
      <c r="I90" s="335"/>
      <c r="J90" s="335"/>
      <c r="K90" s="335"/>
      <c r="L90" s="335"/>
      <c r="M90" s="335"/>
      <c r="N90" s="335"/>
      <c r="O90" s="335"/>
      <c r="P90" s="335"/>
      <c r="Q90" s="335"/>
      <c r="R90" s="335"/>
      <c r="S90" s="335"/>
      <c r="T90" s="335"/>
      <c r="U90" s="335"/>
      <c r="V90" s="335"/>
    </row>
  </sheetData>
  <sheetProtection selectLockedCells="1"/>
  <protectedRanges>
    <protectedRange sqref="R39:R41 I45:I48 R52:R56 I52:I56 R24:R27 R31:R35 I39:I41 B63 B66:B67 R45:R48" name="Plage1"/>
  </protectedRanges>
  <mergeCells count="178">
    <mergeCell ref="B88:V88"/>
    <mergeCell ref="B90:V90"/>
    <mergeCell ref="A32:Q32"/>
    <mergeCell ref="R32:S32"/>
    <mergeCell ref="U32:W32"/>
    <mergeCell ref="A33:Q33"/>
    <mergeCell ref="R33:S33"/>
    <mergeCell ref="U33:W33"/>
    <mergeCell ref="A79:W79"/>
    <mergeCell ref="A81:W81"/>
    <mergeCell ref="A82:W82"/>
    <mergeCell ref="B84:V84"/>
    <mergeCell ref="B86:V86"/>
    <mergeCell ref="B87:W87"/>
    <mergeCell ref="M69:M70"/>
    <mergeCell ref="A58:K58"/>
    <mergeCell ref="A57:G57"/>
    <mergeCell ref="H57:I57"/>
    <mergeCell ref="K57:Q57"/>
    <mergeCell ref="R57:S57"/>
    <mergeCell ref="T57:U57"/>
    <mergeCell ref="V57:W57"/>
    <mergeCell ref="A55:Q55"/>
    <mergeCell ref="R55:S55"/>
    <mergeCell ref="Y69:Y70"/>
    <mergeCell ref="A73:W73"/>
    <mergeCell ref="B75:V75"/>
    <mergeCell ref="B76:W76"/>
    <mergeCell ref="B77:V77"/>
    <mergeCell ref="T59:U59"/>
    <mergeCell ref="V59:W59"/>
    <mergeCell ref="A64:P64"/>
    <mergeCell ref="Q64:W64"/>
    <mergeCell ref="A59:G59"/>
    <mergeCell ref="H59:I59"/>
    <mergeCell ref="K59:L59"/>
    <mergeCell ref="M59:P59"/>
    <mergeCell ref="Q59:S59"/>
    <mergeCell ref="A65:C65"/>
    <mergeCell ref="D65:O66"/>
    <mergeCell ref="Q65:W66"/>
    <mergeCell ref="A66:C66"/>
    <mergeCell ref="A61:P61"/>
    <mergeCell ref="Q61:W61"/>
    <mergeCell ref="A62:C62"/>
    <mergeCell ref="D62:O63"/>
    <mergeCell ref="Q62:W63"/>
    <mergeCell ref="A63:C63"/>
    <mergeCell ref="U55:W55"/>
    <mergeCell ref="A56:Q56"/>
    <mergeCell ref="R56:S56"/>
    <mergeCell ref="U56:W56"/>
    <mergeCell ref="A53:Q53"/>
    <mergeCell ref="R53:S53"/>
    <mergeCell ref="U53:W53"/>
    <mergeCell ref="A54:Q54"/>
    <mergeCell ref="R54:S54"/>
    <mergeCell ref="U54:W54"/>
    <mergeCell ref="A51:Q51"/>
    <mergeCell ref="R51:S51"/>
    <mergeCell ref="U51:W51"/>
    <mergeCell ref="A52:Q52"/>
    <mergeCell ref="R52:S52"/>
    <mergeCell ref="U52:W52"/>
    <mergeCell ref="A49:G49"/>
    <mergeCell ref="H49:I49"/>
    <mergeCell ref="K49:Q49"/>
    <mergeCell ref="R49:S49"/>
    <mergeCell ref="T49:U49"/>
    <mergeCell ref="V49:W49"/>
    <mergeCell ref="A48:Q48"/>
    <mergeCell ref="R48:S48"/>
    <mergeCell ref="U48:W48"/>
    <mergeCell ref="A45:Q45"/>
    <mergeCell ref="R45:S45"/>
    <mergeCell ref="U45:W45"/>
    <mergeCell ref="A46:Q46"/>
    <mergeCell ref="R46:S46"/>
    <mergeCell ref="U46:W46"/>
    <mergeCell ref="A42:G42"/>
    <mergeCell ref="H42:I42"/>
    <mergeCell ref="K42:Q42"/>
    <mergeCell ref="R42:S42"/>
    <mergeCell ref="T42:U42"/>
    <mergeCell ref="A44:Q44"/>
    <mergeCell ref="R44:S44"/>
    <mergeCell ref="U44:W44"/>
    <mergeCell ref="A47:Q47"/>
    <mergeCell ref="R47:S47"/>
    <mergeCell ref="U47:W47"/>
    <mergeCell ref="A41:Q41"/>
    <mergeCell ref="R41:S41"/>
    <mergeCell ref="U41:W41"/>
    <mergeCell ref="A39:Q39"/>
    <mergeCell ref="R39:S39"/>
    <mergeCell ref="U39:W39"/>
    <mergeCell ref="A40:Q40"/>
    <mergeCell ref="R40:S40"/>
    <mergeCell ref="U40:W40"/>
    <mergeCell ref="A36:G36"/>
    <mergeCell ref="H36:I36"/>
    <mergeCell ref="K36:Q36"/>
    <mergeCell ref="R36:S36"/>
    <mergeCell ref="T36:U36"/>
    <mergeCell ref="A38:Q38"/>
    <mergeCell ref="R38:S38"/>
    <mergeCell ref="U38:W38"/>
    <mergeCell ref="A34:Q34"/>
    <mergeCell ref="R34:S34"/>
    <mergeCell ref="U34:W34"/>
    <mergeCell ref="A35:Q35"/>
    <mergeCell ref="R35:S35"/>
    <mergeCell ref="U35:W35"/>
    <mergeCell ref="A30:Q30"/>
    <mergeCell ref="R30:S30"/>
    <mergeCell ref="U30:W30"/>
    <mergeCell ref="A31:Q31"/>
    <mergeCell ref="R31:S31"/>
    <mergeCell ref="U31:W31"/>
    <mergeCell ref="A27:Q27"/>
    <mergeCell ref="R27:S27"/>
    <mergeCell ref="U27:W27"/>
    <mergeCell ref="A28:G28"/>
    <mergeCell ref="H28:I28"/>
    <mergeCell ref="K28:Q28"/>
    <mergeCell ref="R28:S28"/>
    <mergeCell ref="T28:U28"/>
    <mergeCell ref="A25:Q25"/>
    <mergeCell ref="R25:S25"/>
    <mergeCell ref="U25:W25"/>
    <mergeCell ref="A26:Q26"/>
    <mergeCell ref="R26:S26"/>
    <mergeCell ref="U26:W26"/>
    <mergeCell ref="A23:Q23"/>
    <mergeCell ref="R23:S23"/>
    <mergeCell ref="U23:W23"/>
    <mergeCell ref="A24:Q24"/>
    <mergeCell ref="R24:S24"/>
    <mergeCell ref="U24:W24"/>
    <mergeCell ref="Q18:V18"/>
    <mergeCell ref="B19:C19"/>
    <mergeCell ref="D19:G19"/>
    <mergeCell ref="Q19:V19"/>
    <mergeCell ref="B20:C20"/>
    <mergeCell ref="D20:M20"/>
    <mergeCell ref="Q20:V20"/>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A10:B10"/>
    <mergeCell ref="C10:J10"/>
    <mergeCell ref="K10:L10"/>
    <mergeCell ref="N10:P10"/>
    <mergeCell ref="Q10:V10"/>
    <mergeCell ref="B12:G12"/>
    <mergeCell ref="Q12:V12"/>
    <mergeCell ref="M2:M3"/>
    <mergeCell ref="Y2:Y3"/>
    <mergeCell ref="A6:W6"/>
    <mergeCell ref="A8:C8"/>
    <mergeCell ref="D8:G8"/>
    <mergeCell ref="H8:J8"/>
    <mergeCell ref="K8:V8"/>
  </mergeCells>
  <conditionalFormatting sqref="M59:P60">
    <cfRule type="cellIs" dxfId="15" priority="3" operator="equal">
      <formula>"NON"</formula>
    </cfRule>
  </conditionalFormatting>
  <conditionalFormatting sqref="R45:S48">
    <cfRule type="cellIs" dxfId="14" priority="1" operator="lessThan">
      <formula>10</formula>
    </cfRule>
  </conditionalFormatting>
  <conditionalFormatting sqref="T28:U28 T36:U36 T42:U42 T49:U49 R52:S56 T57:U57">
    <cfRule type="cellIs" dxfId="13" priority="4" operator="lessThan">
      <formula>10</formula>
    </cfRule>
  </conditionalFormatting>
  <conditionalFormatting sqref="T59:U60">
    <cfRule type="cellIs" dxfId="12" priority="2" operator="lessThan">
      <formula>10</formula>
    </cfRule>
  </conditionalFormatting>
  <hyperlinks>
    <hyperlink ref="Y2" location="GENERAL!A15" display="retour GENERAL" xr:uid="{00000000-0004-0000-0300-000000000000}"/>
    <hyperlink ref="Y2:Y3" location="GENERAL!A20" display="retour vers GENERAL" xr:uid="{00000000-0004-0000-03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6588A"/>
    <pageSetUpPr fitToPage="1"/>
  </sheetPr>
  <dimension ref="A1:Z77"/>
  <sheetViews>
    <sheetView showGridLines="0" topLeftCell="A46" zoomScale="85" zoomScaleNormal="85" zoomScalePageLayoutView="85" workbookViewId="0">
      <selection activeCell="E56" sqref="E56"/>
    </sheetView>
  </sheetViews>
  <sheetFormatPr baseColWidth="10" defaultRowHeight="12" customHeight="1" x14ac:dyDescent="0.3"/>
  <cols>
    <col min="1" max="1" width="3" customWidth="1"/>
    <col min="2" max="13" width="5.6640625" customWidth="1"/>
    <col min="14" max="14" width="1.6640625" customWidth="1"/>
    <col min="15" max="15" width="2.6640625" customWidth="1"/>
    <col min="16" max="16" width="1.6640625" customWidth="1"/>
    <col min="17" max="22" width="5.6640625" customWidth="1"/>
    <col min="23" max="24" width="1.6640625" customWidth="1"/>
    <col min="25" max="256" width="10.77734375"/>
    <col min="257" max="257" width="11.33203125" customWidth="1"/>
    <col min="258" max="259" width="6" customWidth="1"/>
    <col min="260" max="260" width="4.6640625" customWidth="1"/>
    <col min="261" max="261" width="7.6640625" customWidth="1"/>
    <col min="262" max="263" width="11.33203125" customWidth="1"/>
    <col min="264" max="264" width="12.44140625" customWidth="1"/>
    <col min="265" max="267" width="11.33203125" customWidth="1"/>
    <col min="268" max="512" width="10.77734375"/>
    <col min="513" max="513" width="11.33203125" customWidth="1"/>
    <col min="514" max="515" width="6" customWidth="1"/>
    <col min="516" max="516" width="4.6640625" customWidth="1"/>
    <col min="517" max="517" width="7.6640625" customWidth="1"/>
    <col min="518" max="519" width="11.33203125" customWidth="1"/>
    <col min="520" max="520" width="12.44140625" customWidth="1"/>
    <col min="521" max="523" width="11.33203125" customWidth="1"/>
    <col min="524" max="768" width="10.77734375"/>
    <col min="769" max="769" width="11.33203125" customWidth="1"/>
    <col min="770" max="771" width="6" customWidth="1"/>
    <col min="772" max="772" width="4.6640625" customWidth="1"/>
    <col min="773" max="773" width="7.6640625" customWidth="1"/>
    <col min="774" max="775" width="11.33203125" customWidth="1"/>
    <col min="776" max="776" width="12.44140625" customWidth="1"/>
    <col min="777" max="779" width="11.33203125" customWidth="1"/>
    <col min="780" max="1024" width="10.77734375"/>
    <col min="1025" max="1025" width="11.33203125" customWidth="1"/>
    <col min="1026" max="1027" width="6" customWidth="1"/>
    <col min="1028" max="1028" width="4.6640625" customWidth="1"/>
    <col min="1029" max="1029" width="7.6640625" customWidth="1"/>
    <col min="1030" max="1031" width="11.33203125" customWidth="1"/>
    <col min="1032" max="1032" width="12.44140625" customWidth="1"/>
    <col min="1033" max="1035" width="11.33203125" customWidth="1"/>
    <col min="1036" max="1280" width="10.77734375"/>
    <col min="1281" max="1281" width="11.33203125" customWidth="1"/>
    <col min="1282" max="1283" width="6" customWidth="1"/>
    <col min="1284" max="1284" width="4.6640625" customWidth="1"/>
    <col min="1285" max="1285" width="7.6640625" customWidth="1"/>
    <col min="1286" max="1287" width="11.33203125" customWidth="1"/>
    <col min="1288" max="1288" width="12.44140625" customWidth="1"/>
    <col min="1289" max="1291" width="11.33203125" customWidth="1"/>
    <col min="1292" max="1536" width="10.77734375"/>
    <col min="1537" max="1537" width="11.33203125" customWidth="1"/>
    <col min="1538" max="1539" width="6" customWidth="1"/>
    <col min="1540" max="1540" width="4.6640625" customWidth="1"/>
    <col min="1541" max="1541" width="7.6640625" customWidth="1"/>
    <col min="1542" max="1543" width="11.33203125" customWidth="1"/>
    <col min="1544" max="1544" width="12.44140625" customWidth="1"/>
    <col min="1545" max="1547" width="11.33203125" customWidth="1"/>
    <col min="1548" max="1792" width="10.77734375"/>
    <col min="1793" max="1793" width="11.33203125" customWidth="1"/>
    <col min="1794" max="1795" width="6" customWidth="1"/>
    <col min="1796" max="1796" width="4.6640625" customWidth="1"/>
    <col min="1797" max="1797" width="7.6640625" customWidth="1"/>
    <col min="1798" max="1799" width="11.33203125" customWidth="1"/>
    <col min="1800" max="1800" width="12.44140625" customWidth="1"/>
    <col min="1801" max="1803" width="11.33203125" customWidth="1"/>
    <col min="1804" max="2048" width="10.77734375"/>
    <col min="2049" max="2049" width="11.33203125" customWidth="1"/>
    <col min="2050" max="2051" width="6" customWidth="1"/>
    <col min="2052" max="2052" width="4.6640625" customWidth="1"/>
    <col min="2053" max="2053" width="7.6640625" customWidth="1"/>
    <col min="2054" max="2055" width="11.33203125" customWidth="1"/>
    <col min="2056" max="2056" width="12.44140625" customWidth="1"/>
    <col min="2057" max="2059" width="11.33203125" customWidth="1"/>
    <col min="2060" max="2304" width="10.77734375"/>
    <col min="2305" max="2305" width="11.33203125" customWidth="1"/>
    <col min="2306" max="2307" width="6" customWidth="1"/>
    <col min="2308" max="2308" width="4.6640625" customWidth="1"/>
    <col min="2309" max="2309" width="7.6640625" customWidth="1"/>
    <col min="2310" max="2311" width="11.33203125" customWidth="1"/>
    <col min="2312" max="2312" width="12.44140625" customWidth="1"/>
    <col min="2313" max="2315" width="11.33203125" customWidth="1"/>
    <col min="2316" max="2560" width="10.77734375"/>
    <col min="2561" max="2561" width="11.33203125" customWidth="1"/>
    <col min="2562" max="2563" width="6" customWidth="1"/>
    <col min="2564" max="2564" width="4.6640625" customWidth="1"/>
    <col min="2565" max="2565" width="7.6640625" customWidth="1"/>
    <col min="2566" max="2567" width="11.33203125" customWidth="1"/>
    <col min="2568" max="2568" width="12.44140625" customWidth="1"/>
    <col min="2569" max="2571" width="11.33203125" customWidth="1"/>
    <col min="2572" max="2816" width="10.77734375"/>
    <col min="2817" max="2817" width="11.33203125" customWidth="1"/>
    <col min="2818" max="2819" width="6" customWidth="1"/>
    <col min="2820" max="2820" width="4.6640625" customWidth="1"/>
    <col min="2821" max="2821" width="7.6640625" customWidth="1"/>
    <col min="2822" max="2823" width="11.33203125" customWidth="1"/>
    <col min="2824" max="2824" width="12.44140625" customWidth="1"/>
    <col min="2825" max="2827" width="11.33203125" customWidth="1"/>
    <col min="2828" max="3072" width="10.77734375"/>
    <col min="3073" max="3073" width="11.33203125" customWidth="1"/>
    <col min="3074" max="3075" width="6" customWidth="1"/>
    <col min="3076" max="3076" width="4.6640625" customWidth="1"/>
    <col min="3077" max="3077" width="7.6640625" customWidth="1"/>
    <col min="3078" max="3079" width="11.33203125" customWidth="1"/>
    <col min="3080" max="3080" width="12.44140625" customWidth="1"/>
    <col min="3081" max="3083" width="11.33203125" customWidth="1"/>
    <col min="3084" max="3328" width="10.77734375"/>
    <col min="3329" max="3329" width="11.33203125" customWidth="1"/>
    <col min="3330" max="3331" width="6" customWidth="1"/>
    <col min="3332" max="3332" width="4.6640625" customWidth="1"/>
    <col min="3333" max="3333" width="7.6640625" customWidth="1"/>
    <col min="3334" max="3335" width="11.33203125" customWidth="1"/>
    <col min="3336" max="3336" width="12.44140625" customWidth="1"/>
    <col min="3337" max="3339" width="11.33203125" customWidth="1"/>
    <col min="3340" max="3584" width="10.77734375"/>
    <col min="3585" max="3585" width="11.33203125" customWidth="1"/>
    <col min="3586" max="3587" width="6" customWidth="1"/>
    <col min="3588" max="3588" width="4.6640625" customWidth="1"/>
    <col min="3589" max="3589" width="7.6640625" customWidth="1"/>
    <col min="3590" max="3591" width="11.33203125" customWidth="1"/>
    <col min="3592" max="3592" width="12.44140625" customWidth="1"/>
    <col min="3593" max="3595" width="11.33203125" customWidth="1"/>
    <col min="3596" max="3840" width="10.77734375"/>
    <col min="3841" max="3841" width="11.33203125" customWidth="1"/>
    <col min="3842" max="3843" width="6" customWidth="1"/>
    <col min="3844" max="3844" width="4.6640625" customWidth="1"/>
    <col min="3845" max="3845" width="7.6640625" customWidth="1"/>
    <col min="3846" max="3847" width="11.33203125" customWidth="1"/>
    <col min="3848" max="3848" width="12.44140625" customWidth="1"/>
    <col min="3849" max="3851" width="11.33203125" customWidth="1"/>
    <col min="3852" max="4096" width="10.77734375"/>
    <col min="4097" max="4097" width="11.33203125" customWidth="1"/>
    <col min="4098" max="4099" width="6" customWidth="1"/>
    <col min="4100" max="4100" width="4.6640625" customWidth="1"/>
    <col min="4101" max="4101" width="7.6640625" customWidth="1"/>
    <col min="4102" max="4103" width="11.33203125" customWidth="1"/>
    <col min="4104" max="4104" width="12.44140625" customWidth="1"/>
    <col min="4105" max="4107" width="11.33203125" customWidth="1"/>
    <col min="4108" max="4352" width="10.77734375"/>
    <col min="4353" max="4353" width="11.33203125" customWidth="1"/>
    <col min="4354" max="4355" width="6" customWidth="1"/>
    <col min="4356" max="4356" width="4.6640625" customWidth="1"/>
    <col min="4357" max="4357" width="7.6640625" customWidth="1"/>
    <col min="4358" max="4359" width="11.33203125" customWidth="1"/>
    <col min="4360" max="4360" width="12.44140625" customWidth="1"/>
    <col min="4361" max="4363" width="11.33203125" customWidth="1"/>
    <col min="4364" max="4608" width="10.77734375"/>
    <col min="4609" max="4609" width="11.33203125" customWidth="1"/>
    <col min="4610" max="4611" width="6" customWidth="1"/>
    <col min="4612" max="4612" width="4.6640625" customWidth="1"/>
    <col min="4613" max="4613" width="7.6640625" customWidth="1"/>
    <col min="4614" max="4615" width="11.33203125" customWidth="1"/>
    <col min="4616" max="4616" width="12.44140625" customWidth="1"/>
    <col min="4617" max="4619" width="11.33203125" customWidth="1"/>
    <col min="4620" max="4864" width="10.77734375"/>
    <col min="4865" max="4865" width="11.33203125" customWidth="1"/>
    <col min="4866" max="4867" width="6" customWidth="1"/>
    <col min="4868" max="4868" width="4.6640625" customWidth="1"/>
    <col min="4869" max="4869" width="7.6640625" customWidth="1"/>
    <col min="4870" max="4871" width="11.33203125" customWidth="1"/>
    <col min="4872" max="4872" width="12.44140625" customWidth="1"/>
    <col min="4873" max="4875" width="11.33203125" customWidth="1"/>
    <col min="4876" max="5120" width="10.77734375"/>
    <col min="5121" max="5121" width="11.33203125" customWidth="1"/>
    <col min="5122" max="5123" width="6" customWidth="1"/>
    <col min="5124" max="5124" width="4.6640625" customWidth="1"/>
    <col min="5125" max="5125" width="7.6640625" customWidth="1"/>
    <col min="5126" max="5127" width="11.33203125" customWidth="1"/>
    <col min="5128" max="5128" width="12.44140625" customWidth="1"/>
    <col min="5129" max="5131" width="11.33203125" customWidth="1"/>
    <col min="5132" max="5376" width="10.77734375"/>
    <col min="5377" max="5377" width="11.33203125" customWidth="1"/>
    <col min="5378" max="5379" width="6" customWidth="1"/>
    <col min="5380" max="5380" width="4.6640625" customWidth="1"/>
    <col min="5381" max="5381" width="7.6640625" customWidth="1"/>
    <col min="5382" max="5383" width="11.33203125" customWidth="1"/>
    <col min="5384" max="5384" width="12.44140625" customWidth="1"/>
    <col min="5385" max="5387" width="11.33203125" customWidth="1"/>
    <col min="5388" max="5632" width="10.77734375"/>
    <col min="5633" max="5633" width="11.33203125" customWidth="1"/>
    <col min="5634" max="5635" width="6" customWidth="1"/>
    <col min="5636" max="5636" width="4.6640625" customWidth="1"/>
    <col min="5637" max="5637" width="7.6640625" customWidth="1"/>
    <col min="5638" max="5639" width="11.33203125" customWidth="1"/>
    <col min="5640" max="5640" width="12.44140625" customWidth="1"/>
    <col min="5641" max="5643" width="11.33203125" customWidth="1"/>
    <col min="5644" max="5888" width="10.77734375"/>
    <col min="5889" max="5889" width="11.33203125" customWidth="1"/>
    <col min="5890" max="5891" width="6" customWidth="1"/>
    <col min="5892" max="5892" width="4.6640625" customWidth="1"/>
    <col min="5893" max="5893" width="7.6640625" customWidth="1"/>
    <col min="5894" max="5895" width="11.33203125" customWidth="1"/>
    <col min="5896" max="5896" width="12.44140625" customWidth="1"/>
    <col min="5897" max="5899" width="11.33203125" customWidth="1"/>
    <col min="5900" max="6144" width="10.77734375"/>
    <col min="6145" max="6145" width="11.33203125" customWidth="1"/>
    <col min="6146" max="6147" width="6" customWidth="1"/>
    <col min="6148" max="6148" width="4.6640625" customWidth="1"/>
    <col min="6149" max="6149" width="7.6640625" customWidth="1"/>
    <col min="6150" max="6151" width="11.33203125" customWidth="1"/>
    <col min="6152" max="6152" width="12.44140625" customWidth="1"/>
    <col min="6153" max="6155" width="11.33203125" customWidth="1"/>
    <col min="6156" max="6400" width="10.77734375"/>
    <col min="6401" max="6401" width="11.33203125" customWidth="1"/>
    <col min="6402" max="6403" width="6" customWidth="1"/>
    <col min="6404" max="6404" width="4.6640625" customWidth="1"/>
    <col min="6405" max="6405" width="7.6640625" customWidth="1"/>
    <col min="6406" max="6407" width="11.33203125" customWidth="1"/>
    <col min="6408" max="6408" width="12.44140625" customWidth="1"/>
    <col min="6409" max="6411" width="11.33203125" customWidth="1"/>
    <col min="6412" max="6656" width="10.77734375"/>
    <col min="6657" max="6657" width="11.33203125" customWidth="1"/>
    <col min="6658" max="6659" width="6" customWidth="1"/>
    <col min="6660" max="6660" width="4.6640625" customWidth="1"/>
    <col min="6661" max="6661" width="7.6640625" customWidth="1"/>
    <col min="6662" max="6663" width="11.33203125" customWidth="1"/>
    <col min="6664" max="6664" width="12.44140625" customWidth="1"/>
    <col min="6665" max="6667" width="11.33203125" customWidth="1"/>
    <col min="6668" max="6912" width="10.77734375"/>
    <col min="6913" max="6913" width="11.33203125" customWidth="1"/>
    <col min="6914" max="6915" width="6" customWidth="1"/>
    <col min="6916" max="6916" width="4.6640625" customWidth="1"/>
    <col min="6917" max="6917" width="7.6640625" customWidth="1"/>
    <col min="6918" max="6919" width="11.33203125" customWidth="1"/>
    <col min="6920" max="6920" width="12.44140625" customWidth="1"/>
    <col min="6921" max="6923" width="11.33203125" customWidth="1"/>
    <col min="6924" max="7168" width="10.77734375"/>
    <col min="7169" max="7169" width="11.33203125" customWidth="1"/>
    <col min="7170" max="7171" width="6" customWidth="1"/>
    <col min="7172" max="7172" width="4.6640625" customWidth="1"/>
    <col min="7173" max="7173" width="7.6640625" customWidth="1"/>
    <col min="7174" max="7175" width="11.33203125" customWidth="1"/>
    <col min="7176" max="7176" width="12.44140625" customWidth="1"/>
    <col min="7177" max="7179" width="11.33203125" customWidth="1"/>
    <col min="7180" max="7424" width="10.77734375"/>
    <col min="7425" max="7425" width="11.33203125" customWidth="1"/>
    <col min="7426" max="7427" width="6" customWidth="1"/>
    <col min="7428" max="7428" width="4.6640625" customWidth="1"/>
    <col min="7429" max="7429" width="7.6640625" customWidth="1"/>
    <col min="7430" max="7431" width="11.33203125" customWidth="1"/>
    <col min="7432" max="7432" width="12.44140625" customWidth="1"/>
    <col min="7433" max="7435" width="11.33203125" customWidth="1"/>
    <col min="7436" max="7680" width="10.77734375"/>
    <col min="7681" max="7681" width="11.33203125" customWidth="1"/>
    <col min="7682" max="7683" width="6" customWidth="1"/>
    <col min="7684" max="7684" width="4.6640625" customWidth="1"/>
    <col min="7685" max="7685" width="7.6640625" customWidth="1"/>
    <col min="7686" max="7687" width="11.33203125" customWidth="1"/>
    <col min="7688" max="7688" width="12.44140625" customWidth="1"/>
    <col min="7689" max="7691" width="11.33203125" customWidth="1"/>
    <col min="7692" max="7936" width="10.77734375"/>
    <col min="7937" max="7937" width="11.33203125" customWidth="1"/>
    <col min="7938" max="7939" width="6" customWidth="1"/>
    <col min="7940" max="7940" width="4.6640625" customWidth="1"/>
    <col min="7941" max="7941" width="7.6640625" customWidth="1"/>
    <col min="7942" max="7943" width="11.33203125" customWidth="1"/>
    <col min="7944" max="7944" width="12.44140625" customWidth="1"/>
    <col min="7945" max="7947" width="11.33203125" customWidth="1"/>
    <col min="7948" max="8192" width="10.77734375"/>
    <col min="8193" max="8193" width="11.33203125" customWidth="1"/>
    <col min="8194" max="8195" width="6" customWidth="1"/>
    <col min="8196" max="8196" width="4.6640625" customWidth="1"/>
    <col min="8197" max="8197" width="7.6640625" customWidth="1"/>
    <col min="8198" max="8199" width="11.33203125" customWidth="1"/>
    <col min="8200" max="8200" width="12.44140625" customWidth="1"/>
    <col min="8201" max="8203" width="11.33203125" customWidth="1"/>
    <col min="8204" max="8448" width="10.77734375"/>
    <col min="8449" max="8449" width="11.33203125" customWidth="1"/>
    <col min="8450" max="8451" width="6" customWidth="1"/>
    <col min="8452" max="8452" width="4.6640625" customWidth="1"/>
    <col min="8453" max="8453" width="7.6640625" customWidth="1"/>
    <col min="8454" max="8455" width="11.33203125" customWidth="1"/>
    <col min="8456" max="8456" width="12.44140625" customWidth="1"/>
    <col min="8457" max="8459" width="11.33203125" customWidth="1"/>
    <col min="8460" max="8704" width="10.77734375"/>
    <col min="8705" max="8705" width="11.33203125" customWidth="1"/>
    <col min="8706" max="8707" width="6" customWidth="1"/>
    <col min="8708" max="8708" width="4.6640625" customWidth="1"/>
    <col min="8709" max="8709" width="7.6640625" customWidth="1"/>
    <col min="8710" max="8711" width="11.33203125" customWidth="1"/>
    <col min="8712" max="8712" width="12.44140625" customWidth="1"/>
    <col min="8713" max="8715" width="11.33203125" customWidth="1"/>
    <col min="8716" max="8960" width="10.77734375"/>
    <col min="8961" max="8961" width="11.33203125" customWidth="1"/>
    <col min="8962" max="8963" width="6" customWidth="1"/>
    <col min="8964" max="8964" width="4.6640625" customWidth="1"/>
    <col min="8965" max="8965" width="7.6640625" customWidth="1"/>
    <col min="8966" max="8967" width="11.33203125" customWidth="1"/>
    <col min="8968" max="8968" width="12.44140625" customWidth="1"/>
    <col min="8969" max="8971" width="11.33203125" customWidth="1"/>
    <col min="8972" max="9216" width="10.77734375"/>
    <col min="9217" max="9217" width="11.33203125" customWidth="1"/>
    <col min="9218" max="9219" width="6" customWidth="1"/>
    <col min="9220" max="9220" width="4.6640625" customWidth="1"/>
    <col min="9221" max="9221" width="7.6640625" customWidth="1"/>
    <col min="9222" max="9223" width="11.33203125" customWidth="1"/>
    <col min="9224" max="9224" width="12.44140625" customWidth="1"/>
    <col min="9225" max="9227" width="11.33203125" customWidth="1"/>
    <col min="9228" max="9472" width="10.77734375"/>
    <col min="9473" max="9473" width="11.33203125" customWidth="1"/>
    <col min="9474" max="9475" width="6" customWidth="1"/>
    <col min="9476" max="9476" width="4.6640625" customWidth="1"/>
    <col min="9477" max="9477" width="7.6640625" customWidth="1"/>
    <col min="9478" max="9479" width="11.33203125" customWidth="1"/>
    <col min="9480" max="9480" width="12.44140625" customWidth="1"/>
    <col min="9481" max="9483" width="11.33203125" customWidth="1"/>
    <col min="9484" max="9728" width="10.77734375"/>
    <col min="9729" max="9729" width="11.33203125" customWidth="1"/>
    <col min="9730" max="9731" width="6" customWidth="1"/>
    <col min="9732" max="9732" width="4.6640625" customWidth="1"/>
    <col min="9733" max="9733" width="7.6640625" customWidth="1"/>
    <col min="9734" max="9735" width="11.33203125" customWidth="1"/>
    <col min="9736" max="9736" width="12.44140625" customWidth="1"/>
    <col min="9737" max="9739" width="11.33203125" customWidth="1"/>
    <col min="9740" max="9984" width="10.77734375"/>
    <col min="9985" max="9985" width="11.33203125" customWidth="1"/>
    <col min="9986" max="9987" width="6" customWidth="1"/>
    <col min="9988" max="9988" width="4.6640625" customWidth="1"/>
    <col min="9989" max="9989" width="7.6640625" customWidth="1"/>
    <col min="9990" max="9991" width="11.33203125" customWidth="1"/>
    <col min="9992" max="9992" width="12.44140625" customWidth="1"/>
    <col min="9993" max="9995" width="11.33203125" customWidth="1"/>
    <col min="9996" max="10240" width="10.77734375"/>
    <col min="10241" max="10241" width="11.33203125" customWidth="1"/>
    <col min="10242" max="10243" width="6" customWidth="1"/>
    <col min="10244" max="10244" width="4.6640625" customWidth="1"/>
    <col min="10245" max="10245" width="7.6640625" customWidth="1"/>
    <col min="10246" max="10247" width="11.33203125" customWidth="1"/>
    <col min="10248" max="10248" width="12.44140625" customWidth="1"/>
    <col min="10249" max="10251" width="11.33203125" customWidth="1"/>
    <col min="10252" max="10496" width="10.77734375"/>
    <col min="10497" max="10497" width="11.33203125" customWidth="1"/>
    <col min="10498" max="10499" width="6" customWidth="1"/>
    <col min="10500" max="10500" width="4.6640625" customWidth="1"/>
    <col min="10501" max="10501" width="7.6640625" customWidth="1"/>
    <col min="10502" max="10503" width="11.33203125" customWidth="1"/>
    <col min="10504" max="10504" width="12.44140625" customWidth="1"/>
    <col min="10505" max="10507" width="11.33203125" customWidth="1"/>
    <col min="10508" max="10752" width="10.77734375"/>
    <col min="10753" max="10753" width="11.33203125" customWidth="1"/>
    <col min="10754" max="10755" width="6" customWidth="1"/>
    <col min="10756" max="10756" width="4.6640625" customWidth="1"/>
    <col min="10757" max="10757" width="7.6640625" customWidth="1"/>
    <col min="10758" max="10759" width="11.33203125" customWidth="1"/>
    <col min="10760" max="10760" width="12.44140625" customWidth="1"/>
    <col min="10761" max="10763" width="11.33203125" customWidth="1"/>
    <col min="10764" max="11008" width="10.77734375"/>
    <col min="11009" max="11009" width="11.33203125" customWidth="1"/>
    <col min="11010" max="11011" width="6" customWidth="1"/>
    <col min="11012" max="11012" width="4.6640625" customWidth="1"/>
    <col min="11013" max="11013" width="7.6640625" customWidth="1"/>
    <col min="11014" max="11015" width="11.33203125" customWidth="1"/>
    <col min="11016" max="11016" width="12.44140625" customWidth="1"/>
    <col min="11017" max="11019" width="11.33203125" customWidth="1"/>
    <col min="11020" max="11264" width="10.77734375"/>
    <col min="11265" max="11265" width="11.33203125" customWidth="1"/>
    <col min="11266" max="11267" width="6" customWidth="1"/>
    <col min="11268" max="11268" width="4.6640625" customWidth="1"/>
    <col min="11269" max="11269" width="7.6640625" customWidth="1"/>
    <col min="11270" max="11271" width="11.33203125" customWidth="1"/>
    <col min="11272" max="11272" width="12.44140625" customWidth="1"/>
    <col min="11273" max="11275" width="11.33203125" customWidth="1"/>
    <col min="11276" max="11520" width="10.77734375"/>
    <col min="11521" max="11521" width="11.33203125" customWidth="1"/>
    <col min="11522" max="11523" width="6" customWidth="1"/>
    <col min="11524" max="11524" width="4.6640625" customWidth="1"/>
    <col min="11525" max="11525" width="7.6640625" customWidth="1"/>
    <col min="11526" max="11527" width="11.33203125" customWidth="1"/>
    <col min="11528" max="11528" width="12.44140625" customWidth="1"/>
    <col min="11529" max="11531" width="11.33203125" customWidth="1"/>
    <col min="11532" max="11776" width="10.77734375"/>
    <col min="11777" max="11777" width="11.33203125" customWidth="1"/>
    <col min="11778" max="11779" width="6" customWidth="1"/>
    <col min="11780" max="11780" width="4.6640625" customWidth="1"/>
    <col min="11781" max="11781" width="7.6640625" customWidth="1"/>
    <col min="11782" max="11783" width="11.33203125" customWidth="1"/>
    <col min="11784" max="11784" width="12.44140625" customWidth="1"/>
    <col min="11785" max="11787" width="11.33203125" customWidth="1"/>
    <col min="11788" max="12032" width="10.77734375"/>
    <col min="12033" max="12033" width="11.33203125" customWidth="1"/>
    <col min="12034" max="12035" width="6" customWidth="1"/>
    <col min="12036" max="12036" width="4.6640625" customWidth="1"/>
    <col min="12037" max="12037" width="7.6640625" customWidth="1"/>
    <col min="12038" max="12039" width="11.33203125" customWidth="1"/>
    <col min="12040" max="12040" width="12.44140625" customWidth="1"/>
    <col min="12041" max="12043" width="11.33203125" customWidth="1"/>
    <col min="12044" max="12288" width="10.77734375"/>
    <col min="12289" max="12289" width="11.33203125" customWidth="1"/>
    <col min="12290" max="12291" width="6" customWidth="1"/>
    <col min="12292" max="12292" width="4.6640625" customWidth="1"/>
    <col min="12293" max="12293" width="7.6640625" customWidth="1"/>
    <col min="12294" max="12295" width="11.33203125" customWidth="1"/>
    <col min="12296" max="12296" width="12.44140625" customWidth="1"/>
    <col min="12297" max="12299" width="11.33203125" customWidth="1"/>
    <col min="12300" max="12544" width="10.77734375"/>
    <col min="12545" max="12545" width="11.33203125" customWidth="1"/>
    <col min="12546" max="12547" width="6" customWidth="1"/>
    <col min="12548" max="12548" width="4.6640625" customWidth="1"/>
    <col min="12549" max="12549" width="7.6640625" customWidth="1"/>
    <col min="12550" max="12551" width="11.33203125" customWidth="1"/>
    <col min="12552" max="12552" width="12.44140625" customWidth="1"/>
    <col min="12553" max="12555" width="11.33203125" customWidth="1"/>
    <col min="12556" max="12800" width="10.77734375"/>
    <col min="12801" max="12801" width="11.33203125" customWidth="1"/>
    <col min="12802" max="12803" width="6" customWidth="1"/>
    <col min="12804" max="12804" width="4.6640625" customWidth="1"/>
    <col min="12805" max="12805" width="7.6640625" customWidth="1"/>
    <col min="12806" max="12807" width="11.33203125" customWidth="1"/>
    <col min="12808" max="12808" width="12.44140625" customWidth="1"/>
    <col min="12809" max="12811" width="11.33203125" customWidth="1"/>
    <col min="12812" max="13056" width="10.77734375"/>
    <col min="13057" max="13057" width="11.33203125" customWidth="1"/>
    <col min="13058" max="13059" width="6" customWidth="1"/>
    <col min="13060" max="13060" width="4.6640625" customWidth="1"/>
    <col min="13061" max="13061" width="7.6640625" customWidth="1"/>
    <col min="13062" max="13063" width="11.33203125" customWidth="1"/>
    <col min="13064" max="13064" width="12.44140625" customWidth="1"/>
    <col min="13065" max="13067" width="11.33203125" customWidth="1"/>
    <col min="13068" max="13312" width="10.77734375"/>
    <col min="13313" max="13313" width="11.33203125" customWidth="1"/>
    <col min="13314" max="13315" width="6" customWidth="1"/>
    <col min="13316" max="13316" width="4.6640625" customWidth="1"/>
    <col min="13317" max="13317" width="7.6640625" customWidth="1"/>
    <col min="13318" max="13319" width="11.33203125" customWidth="1"/>
    <col min="13320" max="13320" width="12.44140625" customWidth="1"/>
    <col min="13321" max="13323" width="11.33203125" customWidth="1"/>
    <col min="13324" max="13568" width="10.77734375"/>
    <col min="13569" max="13569" width="11.33203125" customWidth="1"/>
    <col min="13570" max="13571" width="6" customWidth="1"/>
    <col min="13572" max="13572" width="4.6640625" customWidth="1"/>
    <col min="13573" max="13573" width="7.6640625" customWidth="1"/>
    <col min="13574" max="13575" width="11.33203125" customWidth="1"/>
    <col min="13576" max="13576" width="12.44140625" customWidth="1"/>
    <col min="13577" max="13579" width="11.33203125" customWidth="1"/>
    <col min="13580" max="13824" width="10.77734375"/>
    <col min="13825" max="13825" width="11.33203125" customWidth="1"/>
    <col min="13826" max="13827" width="6" customWidth="1"/>
    <col min="13828" max="13828" width="4.6640625" customWidth="1"/>
    <col min="13829" max="13829" width="7.6640625" customWidth="1"/>
    <col min="13830" max="13831" width="11.33203125" customWidth="1"/>
    <col min="13832" max="13832" width="12.44140625" customWidth="1"/>
    <col min="13833" max="13835" width="11.33203125" customWidth="1"/>
    <col min="13836" max="14080" width="10.77734375"/>
    <col min="14081" max="14081" width="11.33203125" customWidth="1"/>
    <col min="14082" max="14083" width="6" customWidth="1"/>
    <col min="14084" max="14084" width="4.6640625" customWidth="1"/>
    <col min="14085" max="14085" width="7.6640625" customWidth="1"/>
    <col min="14086" max="14087" width="11.33203125" customWidth="1"/>
    <col min="14088" max="14088" width="12.44140625" customWidth="1"/>
    <col min="14089" max="14091" width="11.33203125" customWidth="1"/>
    <col min="14092" max="14336" width="10.77734375"/>
    <col min="14337" max="14337" width="11.33203125" customWidth="1"/>
    <col min="14338" max="14339" width="6" customWidth="1"/>
    <col min="14340" max="14340" width="4.6640625" customWidth="1"/>
    <col min="14341" max="14341" width="7.6640625" customWidth="1"/>
    <col min="14342" max="14343" width="11.33203125" customWidth="1"/>
    <col min="14344" max="14344" width="12.44140625" customWidth="1"/>
    <col min="14345" max="14347" width="11.33203125" customWidth="1"/>
    <col min="14348" max="14592" width="10.77734375"/>
    <col min="14593" max="14593" width="11.33203125" customWidth="1"/>
    <col min="14594" max="14595" width="6" customWidth="1"/>
    <col min="14596" max="14596" width="4.6640625" customWidth="1"/>
    <col min="14597" max="14597" width="7.6640625" customWidth="1"/>
    <col min="14598" max="14599" width="11.33203125" customWidth="1"/>
    <col min="14600" max="14600" width="12.44140625" customWidth="1"/>
    <col min="14601" max="14603" width="11.33203125" customWidth="1"/>
    <col min="14604" max="14848" width="10.77734375"/>
    <col min="14849" max="14849" width="11.33203125" customWidth="1"/>
    <col min="14850" max="14851" width="6" customWidth="1"/>
    <col min="14852" max="14852" width="4.6640625" customWidth="1"/>
    <col min="14853" max="14853" width="7.6640625" customWidth="1"/>
    <col min="14854" max="14855" width="11.33203125" customWidth="1"/>
    <col min="14856" max="14856" width="12.44140625" customWidth="1"/>
    <col min="14857" max="14859" width="11.33203125" customWidth="1"/>
    <col min="14860" max="15104" width="10.77734375"/>
    <col min="15105" max="15105" width="11.33203125" customWidth="1"/>
    <col min="15106" max="15107" width="6" customWidth="1"/>
    <col min="15108" max="15108" width="4.6640625" customWidth="1"/>
    <col min="15109" max="15109" width="7.6640625" customWidth="1"/>
    <col min="15110" max="15111" width="11.33203125" customWidth="1"/>
    <col min="15112" max="15112" width="12.44140625" customWidth="1"/>
    <col min="15113" max="15115" width="11.33203125" customWidth="1"/>
    <col min="15116" max="15360" width="10.77734375"/>
    <col min="15361" max="15361" width="11.33203125" customWidth="1"/>
    <col min="15362" max="15363" width="6" customWidth="1"/>
    <col min="15364" max="15364" width="4.6640625" customWidth="1"/>
    <col min="15365" max="15365" width="7.6640625" customWidth="1"/>
    <col min="15366" max="15367" width="11.33203125" customWidth="1"/>
    <col min="15368" max="15368" width="12.44140625" customWidth="1"/>
    <col min="15369" max="15371" width="11.33203125" customWidth="1"/>
    <col min="15372" max="15616" width="10.77734375"/>
    <col min="15617" max="15617" width="11.33203125" customWidth="1"/>
    <col min="15618" max="15619" width="6" customWidth="1"/>
    <col min="15620" max="15620" width="4.6640625" customWidth="1"/>
    <col min="15621" max="15621" width="7.6640625" customWidth="1"/>
    <col min="15622" max="15623" width="11.33203125" customWidth="1"/>
    <col min="15624" max="15624" width="12.44140625" customWidth="1"/>
    <col min="15625" max="15627" width="11.33203125" customWidth="1"/>
    <col min="15628" max="15872" width="10.77734375"/>
    <col min="15873" max="15873" width="11.33203125" customWidth="1"/>
    <col min="15874" max="15875" width="6" customWidth="1"/>
    <col min="15876" max="15876" width="4.6640625" customWidth="1"/>
    <col min="15877" max="15877" width="7.6640625" customWidth="1"/>
    <col min="15878" max="15879" width="11.33203125" customWidth="1"/>
    <col min="15880" max="15880" width="12.44140625" customWidth="1"/>
    <col min="15881" max="15883" width="11.33203125" customWidth="1"/>
    <col min="15884" max="16128" width="10.77734375"/>
    <col min="16129" max="16129" width="11.33203125" customWidth="1"/>
    <col min="16130" max="16131" width="6" customWidth="1"/>
    <col min="16132" max="16132" width="4.6640625" customWidth="1"/>
    <col min="16133" max="16133" width="7.6640625" customWidth="1"/>
    <col min="16134" max="16135" width="11.33203125" customWidth="1"/>
    <col min="16136" max="16136" width="12.44140625" customWidth="1"/>
    <col min="16137" max="16139" width="11.33203125" customWidth="1"/>
    <col min="16140" max="16384" width="10.77734375"/>
  </cols>
  <sheetData>
    <row r="1" spans="1:25" s="1" customFormat="1" ht="13.8" x14ac:dyDescent="0.3">
      <c r="N1" s="106"/>
      <c r="O1" s="106"/>
      <c r="P1" s="106"/>
      <c r="Q1" s="106"/>
      <c r="R1" s="106"/>
      <c r="S1" s="106"/>
      <c r="T1" s="106"/>
      <c r="U1" s="106"/>
      <c r="V1" s="106"/>
    </row>
    <row r="2" spans="1:25" s="1" customFormat="1" ht="15" customHeight="1" x14ac:dyDescent="0.3">
      <c r="M2" s="339"/>
      <c r="N2" s="106"/>
      <c r="O2" s="106"/>
      <c r="P2" s="106"/>
      <c r="Q2" s="106"/>
      <c r="R2" s="106"/>
      <c r="S2" s="106"/>
      <c r="T2" s="106"/>
      <c r="U2" s="106"/>
      <c r="V2" s="106"/>
      <c r="Y2" s="371" t="s">
        <v>45</v>
      </c>
    </row>
    <row r="3" spans="1:25" s="1" customFormat="1" ht="13.8" x14ac:dyDescent="0.3">
      <c r="M3" s="339"/>
      <c r="N3" s="106"/>
      <c r="O3" s="106"/>
      <c r="P3" s="106"/>
      <c r="Q3" s="106"/>
      <c r="R3" s="106"/>
      <c r="S3" s="106"/>
      <c r="T3" s="106"/>
      <c r="U3" s="106"/>
      <c r="V3" s="106"/>
      <c r="Y3" s="371"/>
    </row>
    <row r="4" spans="1:25" s="1" customFormat="1" ht="13.8" x14ac:dyDescent="0.3">
      <c r="N4" s="106"/>
      <c r="O4" s="106"/>
      <c r="P4" s="106"/>
      <c r="Q4" s="106"/>
      <c r="R4" s="106"/>
      <c r="S4" s="106"/>
      <c r="T4" s="106"/>
      <c r="U4" s="106"/>
      <c r="V4" s="106"/>
    </row>
    <row r="5" spans="1:25" s="1" customFormat="1" ht="13.8" x14ac:dyDescent="0.3">
      <c r="N5" s="106"/>
      <c r="O5" s="106"/>
      <c r="P5" s="106"/>
      <c r="Q5" s="106"/>
      <c r="R5" s="106"/>
      <c r="S5" s="106"/>
      <c r="T5" s="106"/>
      <c r="U5" s="106"/>
      <c r="V5" s="106"/>
    </row>
    <row r="6" spans="1:25" s="107" customFormat="1" ht="45" customHeight="1" x14ac:dyDescent="0.3">
      <c r="A6" s="337" t="s">
        <v>295</v>
      </c>
      <c r="B6" s="337"/>
      <c r="C6" s="337"/>
      <c r="D6" s="337"/>
      <c r="E6" s="337"/>
      <c r="F6" s="337"/>
      <c r="G6" s="337"/>
      <c r="H6" s="337"/>
      <c r="I6" s="337"/>
      <c r="J6" s="337"/>
      <c r="K6" s="337"/>
      <c r="L6" s="337"/>
      <c r="M6" s="337"/>
      <c r="N6" s="337"/>
      <c r="O6" s="337"/>
      <c r="P6" s="337"/>
      <c r="Q6" s="337"/>
      <c r="R6" s="337"/>
      <c r="S6" s="337"/>
      <c r="T6" s="337"/>
      <c r="U6" s="337"/>
      <c r="V6" s="337"/>
      <c r="W6" s="337"/>
    </row>
    <row r="7" spans="1:25" s="109" customFormat="1" ht="4.95" customHeight="1" x14ac:dyDescent="0.3">
      <c r="A7" s="108"/>
      <c r="B7" s="108"/>
      <c r="C7" s="108"/>
      <c r="D7" s="108"/>
      <c r="E7" s="108"/>
      <c r="F7" s="108"/>
      <c r="G7" s="108"/>
      <c r="H7" s="108"/>
      <c r="I7" s="108"/>
      <c r="J7" s="108"/>
      <c r="K7" s="108"/>
      <c r="L7" s="108"/>
      <c r="M7" s="108"/>
      <c r="N7" s="108"/>
      <c r="O7" s="108"/>
      <c r="P7" s="108"/>
      <c r="Q7" s="108"/>
      <c r="R7" s="108"/>
      <c r="S7" s="108"/>
      <c r="T7" s="108"/>
      <c r="U7" s="108"/>
      <c r="V7" s="108"/>
      <c r="W7" s="108"/>
    </row>
    <row r="8" spans="1:25" ht="19.95" customHeight="1" x14ac:dyDescent="0.3">
      <c r="A8" s="357" t="s">
        <v>195</v>
      </c>
      <c r="B8" s="357"/>
      <c r="C8" s="357"/>
      <c r="D8" s="358"/>
      <c r="E8" s="358"/>
      <c r="F8" s="358"/>
      <c r="G8" s="358"/>
      <c r="H8" s="357" t="s">
        <v>196</v>
      </c>
      <c r="I8" s="357"/>
      <c r="J8" s="357"/>
      <c r="K8" s="358"/>
      <c r="L8" s="358"/>
      <c r="M8" s="358"/>
      <c r="N8" s="358"/>
      <c r="O8" s="358"/>
      <c r="P8" s="358"/>
      <c r="Q8" s="358"/>
      <c r="R8" s="358"/>
      <c r="S8" s="358"/>
      <c r="T8" s="358"/>
      <c r="U8" s="358"/>
      <c r="V8" s="358"/>
      <c r="W8" s="101"/>
    </row>
    <row r="9" spans="1:25" s="110" customFormat="1" ht="4.95" customHeight="1" x14ac:dyDescent="0.3">
      <c r="A9" s="102"/>
      <c r="B9" s="102"/>
      <c r="C9" s="102"/>
      <c r="D9" s="103"/>
      <c r="E9" s="103"/>
      <c r="F9" s="103"/>
      <c r="G9" s="103"/>
      <c r="H9" s="102"/>
      <c r="I9" s="102"/>
      <c r="J9" s="102"/>
      <c r="K9" s="103"/>
      <c r="L9" s="103"/>
      <c r="M9" s="103"/>
      <c r="N9" s="103"/>
      <c r="O9" s="103"/>
      <c r="P9" s="103"/>
      <c r="Q9" s="103"/>
      <c r="R9" s="103"/>
      <c r="S9" s="103"/>
      <c r="T9" s="103"/>
      <c r="U9" s="103"/>
      <c r="V9" s="103"/>
      <c r="W9" s="104"/>
    </row>
    <row r="10" spans="1:25" ht="19.95" customHeight="1" x14ac:dyDescent="0.3">
      <c r="A10" s="357" t="s">
        <v>143</v>
      </c>
      <c r="B10" s="357"/>
      <c r="C10" s="358"/>
      <c r="D10" s="358"/>
      <c r="E10" s="358"/>
      <c r="F10" s="358"/>
      <c r="G10" s="358"/>
      <c r="H10" s="358"/>
      <c r="I10" s="358"/>
      <c r="J10" s="358"/>
      <c r="K10" s="357" t="s">
        <v>199</v>
      </c>
      <c r="L10" s="357"/>
      <c r="M10" s="136"/>
      <c r="N10" s="359" t="s">
        <v>197</v>
      </c>
      <c r="O10" s="359"/>
      <c r="P10" s="359"/>
      <c r="Q10" s="370" t="s">
        <v>198</v>
      </c>
      <c r="R10" s="370"/>
      <c r="S10" s="370"/>
      <c r="T10" s="370"/>
      <c r="U10" s="370"/>
      <c r="V10" s="370"/>
      <c r="W10" s="101"/>
    </row>
    <row r="11" spans="1:25" ht="12.75" customHeight="1" x14ac:dyDescent="0.3">
      <c r="A11" s="187"/>
      <c r="B11" s="187"/>
      <c r="C11" s="187"/>
      <c r="D11" s="187"/>
      <c r="E11" s="187"/>
      <c r="F11" s="187"/>
      <c r="G11" s="187"/>
      <c r="H11" s="187"/>
      <c r="I11" s="187"/>
      <c r="J11" s="187"/>
      <c r="K11" s="187"/>
      <c r="L11" s="187"/>
      <c r="M11" s="187"/>
      <c r="N11" s="187"/>
      <c r="O11" s="187"/>
      <c r="P11" s="187"/>
      <c r="Q11" s="187"/>
      <c r="R11" s="187"/>
      <c r="S11" s="187"/>
      <c r="T11" s="187"/>
      <c r="U11" s="187"/>
      <c r="V11" s="187"/>
      <c r="W11" s="187"/>
    </row>
    <row r="12" spans="1:25" s="1" customFormat="1" ht="15" x14ac:dyDescent="0.3">
      <c r="A12" s="44"/>
      <c r="B12" s="300" t="s">
        <v>194</v>
      </c>
      <c r="C12" s="300"/>
      <c r="D12" s="300"/>
      <c r="E12" s="300"/>
      <c r="F12" s="300"/>
      <c r="G12" s="300"/>
      <c r="H12" s="193" t="s">
        <v>152</v>
      </c>
      <c r="I12" s="70" t="s">
        <v>74</v>
      </c>
      <c r="J12" s="193" t="s">
        <v>152</v>
      </c>
      <c r="K12" s="70" t="s">
        <v>75</v>
      </c>
      <c r="L12" s="68"/>
      <c r="M12" s="68"/>
      <c r="N12" s="43"/>
      <c r="O12" s="111"/>
      <c r="P12" s="44"/>
      <c r="Q12" s="300" t="s">
        <v>1</v>
      </c>
      <c r="R12" s="300"/>
      <c r="S12" s="300"/>
      <c r="T12" s="300"/>
      <c r="U12" s="300"/>
      <c r="V12" s="300"/>
      <c r="W12" s="40"/>
    </row>
    <row r="13" spans="1:25" s="1" customFormat="1" ht="19.95" customHeight="1" x14ac:dyDescent="0.3">
      <c r="A13" s="73"/>
      <c r="B13" s="313" t="s">
        <v>0</v>
      </c>
      <c r="C13" s="313"/>
      <c r="D13" s="327"/>
      <c r="E13" s="327"/>
      <c r="F13" s="327"/>
      <c r="G13" s="327"/>
      <c r="H13" s="313" t="s">
        <v>2</v>
      </c>
      <c r="I13" s="313"/>
      <c r="J13" s="327"/>
      <c r="K13" s="327"/>
      <c r="L13" s="327"/>
      <c r="M13" s="327"/>
      <c r="N13" s="112"/>
      <c r="O13" s="3"/>
      <c r="P13" s="73"/>
      <c r="Q13" s="183" t="s">
        <v>0</v>
      </c>
      <c r="R13" s="314"/>
      <c r="S13" s="314"/>
      <c r="T13" s="314"/>
      <c r="U13" s="314"/>
      <c r="V13" s="314"/>
      <c r="W13" s="62"/>
    </row>
    <row r="14" spans="1:25" s="1" customFormat="1" ht="19.95" customHeight="1" x14ac:dyDescent="0.3">
      <c r="A14" s="73"/>
      <c r="B14" s="313" t="s">
        <v>3</v>
      </c>
      <c r="C14" s="313"/>
      <c r="D14" s="327"/>
      <c r="E14" s="327"/>
      <c r="F14" s="327"/>
      <c r="G14" s="327"/>
      <c r="H14" s="313" t="s">
        <v>4</v>
      </c>
      <c r="I14" s="313"/>
      <c r="J14" s="313"/>
      <c r="K14" s="327"/>
      <c r="L14" s="327"/>
      <c r="M14" s="327"/>
      <c r="N14" s="112"/>
      <c r="O14" s="3"/>
      <c r="P14" s="73"/>
      <c r="Q14" s="327"/>
      <c r="R14" s="327"/>
      <c r="S14" s="327"/>
      <c r="T14" s="327"/>
      <c r="U14" s="327"/>
      <c r="V14" s="327"/>
      <c r="W14" s="62"/>
    </row>
    <row r="15" spans="1:25" s="1" customFormat="1" ht="13.8" x14ac:dyDescent="0.3">
      <c r="A15" s="73"/>
      <c r="B15" s="45"/>
      <c r="C15" s="45"/>
      <c r="D15" s="45"/>
      <c r="E15" s="45"/>
      <c r="F15" s="45"/>
      <c r="G15" s="45"/>
      <c r="H15" s="45"/>
      <c r="I15" s="45"/>
      <c r="J15" s="45"/>
      <c r="K15" s="45"/>
      <c r="L15" s="45"/>
      <c r="M15" s="45"/>
      <c r="N15" s="62"/>
      <c r="P15" s="73"/>
      <c r="Q15" s="45"/>
      <c r="R15" s="45"/>
      <c r="S15" s="45"/>
      <c r="T15" s="45"/>
      <c r="U15" s="45"/>
      <c r="V15" s="45"/>
      <c r="W15" s="62"/>
    </row>
    <row r="16" spans="1:25" s="1" customFormat="1" ht="19.95" customHeight="1" x14ac:dyDescent="0.3">
      <c r="A16" s="73"/>
      <c r="B16" s="313" t="s">
        <v>5</v>
      </c>
      <c r="C16" s="313"/>
      <c r="D16" s="327"/>
      <c r="E16" s="327"/>
      <c r="F16" s="327"/>
      <c r="G16" s="327"/>
      <c r="H16" s="327"/>
      <c r="I16" s="327"/>
      <c r="J16" s="327"/>
      <c r="K16" s="327"/>
      <c r="L16" s="327"/>
      <c r="M16" s="327"/>
      <c r="N16" s="112"/>
      <c r="O16" s="3"/>
      <c r="P16" s="73"/>
      <c r="Q16" s="329" t="s">
        <v>10</v>
      </c>
      <c r="R16" s="329"/>
      <c r="S16" s="327"/>
      <c r="T16" s="327"/>
      <c r="U16" s="327"/>
      <c r="V16" s="327"/>
      <c r="W16" s="62"/>
    </row>
    <row r="17" spans="1:23" s="4" customFormat="1" ht="19.95" customHeight="1" x14ac:dyDescent="0.3">
      <c r="A17" s="113"/>
      <c r="B17" s="313" t="s">
        <v>6</v>
      </c>
      <c r="C17" s="313"/>
      <c r="D17" s="327"/>
      <c r="E17" s="327"/>
      <c r="F17" s="327"/>
      <c r="G17" s="183" t="s">
        <v>7</v>
      </c>
      <c r="H17" s="327"/>
      <c r="I17" s="327"/>
      <c r="J17" s="327"/>
      <c r="K17" s="327"/>
      <c r="L17" s="327"/>
      <c r="M17" s="327"/>
      <c r="N17" s="114"/>
      <c r="O17" s="6"/>
      <c r="P17" s="113"/>
      <c r="Q17" s="360"/>
      <c r="R17" s="360"/>
      <c r="S17" s="360"/>
      <c r="T17" s="360"/>
      <c r="U17" s="360"/>
      <c r="V17" s="360"/>
      <c r="W17" s="115"/>
    </row>
    <row r="18" spans="1:23" s="1" customFormat="1" ht="13.8" x14ac:dyDescent="0.3">
      <c r="A18" s="73"/>
      <c r="B18" s="45"/>
      <c r="C18" s="45"/>
      <c r="D18" s="45"/>
      <c r="E18" s="45"/>
      <c r="F18" s="45"/>
      <c r="G18" s="45"/>
      <c r="H18" s="45"/>
      <c r="I18" s="45"/>
      <c r="J18" s="45"/>
      <c r="K18" s="45"/>
      <c r="L18" s="45"/>
      <c r="M18" s="45"/>
      <c r="N18" s="62"/>
      <c r="P18" s="73"/>
      <c r="Q18" s="361" t="s">
        <v>11</v>
      </c>
      <c r="R18" s="361"/>
      <c r="S18" s="361"/>
      <c r="T18" s="361"/>
      <c r="U18" s="361"/>
      <c r="V18" s="361"/>
      <c r="W18" s="62"/>
    </row>
    <row r="19" spans="1:23" s="1" customFormat="1" ht="19.95" customHeight="1" x14ac:dyDescent="0.3">
      <c r="A19" s="73"/>
      <c r="B19" s="313" t="s">
        <v>8</v>
      </c>
      <c r="C19" s="313"/>
      <c r="D19" s="327"/>
      <c r="E19" s="327"/>
      <c r="F19" s="327"/>
      <c r="G19" s="327"/>
      <c r="H19" s="45"/>
      <c r="I19" s="45"/>
      <c r="J19" s="45"/>
      <c r="K19" s="45"/>
      <c r="L19" s="45"/>
      <c r="M19" s="45"/>
      <c r="N19" s="62"/>
      <c r="P19" s="73"/>
      <c r="Q19" s="327"/>
      <c r="R19" s="327"/>
      <c r="S19" s="327"/>
      <c r="T19" s="327"/>
      <c r="U19" s="327"/>
      <c r="V19" s="327"/>
      <c r="W19" s="62"/>
    </row>
    <row r="20" spans="1:23" s="1" customFormat="1" ht="19.95" customHeight="1" x14ac:dyDescent="0.3">
      <c r="A20" s="73"/>
      <c r="B20" s="329" t="s">
        <v>9</v>
      </c>
      <c r="C20" s="329"/>
      <c r="D20" s="327"/>
      <c r="E20" s="327"/>
      <c r="F20" s="327"/>
      <c r="G20" s="327"/>
      <c r="H20" s="327"/>
      <c r="I20" s="327"/>
      <c r="J20" s="327"/>
      <c r="K20" s="327"/>
      <c r="L20" s="327"/>
      <c r="M20" s="327"/>
      <c r="N20" s="112"/>
      <c r="O20" s="3"/>
      <c r="P20" s="73"/>
      <c r="Q20" s="327"/>
      <c r="R20" s="327"/>
      <c r="S20" s="327"/>
      <c r="T20" s="327"/>
      <c r="U20" s="327"/>
      <c r="V20" s="327"/>
      <c r="W20" s="62"/>
    </row>
    <row r="21" spans="1:23" s="1" customFormat="1" ht="13.8" x14ac:dyDescent="0.3">
      <c r="A21" s="49"/>
      <c r="B21" s="116"/>
      <c r="C21" s="116"/>
      <c r="D21" s="116"/>
      <c r="E21" s="116"/>
      <c r="F21" s="116"/>
      <c r="G21" s="116"/>
      <c r="H21" s="116"/>
      <c r="I21" s="116"/>
      <c r="J21" s="116"/>
      <c r="K21" s="116"/>
      <c r="L21" s="116"/>
      <c r="M21" s="116"/>
      <c r="N21" s="50"/>
      <c r="P21" s="49"/>
      <c r="Q21" s="116"/>
      <c r="R21" s="116"/>
      <c r="S21" s="116"/>
      <c r="T21" s="116"/>
      <c r="U21" s="116"/>
      <c r="V21" s="116"/>
      <c r="W21" s="50"/>
    </row>
    <row r="23" spans="1:23" s="2" customFormat="1" ht="16.95" customHeight="1" x14ac:dyDescent="0.3">
      <c r="A23" s="344" t="s">
        <v>257</v>
      </c>
      <c r="B23" s="344"/>
      <c r="C23" s="344"/>
      <c r="D23" s="344"/>
      <c r="E23" s="344"/>
      <c r="F23" s="344"/>
      <c r="G23" s="344"/>
      <c r="H23" s="344"/>
      <c r="I23" s="344"/>
      <c r="J23" s="344"/>
      <c r="K23" s="344"/>
      <c r="L23" s="344"/>
      <c r="M23" s="344"/>
      <c r="N23" s="344"/>
      <c r="O23" s="344"/>
      <c r="P23" s="344"/>
      <c r="Q23" s="344"/>
      <c r="R23" s="356" t="s">
        <v>193</v>
      </c>
      <c r="S23" s="356"/>
      <c r="T23" s="186" t="s">
        <v>155</v>
      </c>
      <c r="U23" s="356" t="s">
        <v>156</v>
      </c>
      <c r="V23" s="356"/>
      <c r="W23" s="356"/>
    </row>
    <row r="24" spans="1:23" s="2" customFormat="1" ht="15" customHeight="1" x14ac:dyDescent="0.3">
      <c r="A24" s="347" t="s">
        <v>258</v>
      </c>
      <c r="B24" s="347"/>
      <c r="C24" s="347"/>
      <c r="D24" s="347"/>
      <c r="E24" s="347"/>
      <c r="F24" s="347"/>
      <c r="G24" s="347"/>
      <c r="H24" s="347"/>
      <c r="I24" s="347"/>
      <c r="J24" s="347"/>
      <c r="K24" s="347"/>
      <c r="L24" s="347"/>
      <c r="M24" s="347"/>
      <c r="N24" s="347"/>
      <c r="O24" s="347"/>
      <c r="P24" s="347"/>
      <c r="Q24" s="347"/>
      <c r="R24" s="386"/>
      <c r="S24" s="386"/>
      <c r="T24" s="117"/>
      <c r="U24" s="354" t="str">
        <f>IF(R24="","",+R24*T24)</f>
        <v/>
      </c>
      <c r="V24" s="354"/>
      <c r="W24" s="354"/>
    </row>
    <row r="25" spans="1:23" s="2" customFormat="1" ht="15" customHeight="1" x14ac:dyDescent="0.3">
      <c r="A25" s="179"/>
      <c r="B25" s="351" t="s">
        <v>259</v>
      </c>
      <c r="C25" s="351"/>
      <c r="D25" s="351"/>
      <c r="E25" s="351"/>
      <c r="F25" s="351"/>
      <c r="G25" s="351"/>
      <c r="H25" s="351"/>
      <c r="I25" s="351"/>
      <c r="J25" s="351"/>
      <c r="K25" s="351"/>
      <c r="L25" s="351"/>
      <c r="M25" s="351"/>
      <c r="N25" s="351"/>
      <c r="O25" s="351"/>
      <c r="P25" s="351"/>
      <c r="Q25" s="352"/>
      <c r="R25" s="353"/>
      <c r="S25" s="353"/>
      <c r="T25" s="117">
        <v>0.5</v>
      </c>
      <c r="U25" s="354" t="str">
        <f>IF(R25="","",R25*T25)</f>
        <v/>
      </c>
      <c r="V25" s="354"/>
      <c r="W25" s="354"/>
    </row>
    <row r="26" spans="1:23" s="2" customFormat="1" ht="15" customHeight="1" x14ac:dyDescent="0.3">
      <c r="A26" s="179"/>
      <c r="B26" s="388" t="s">
        <v>260</v>
      </c>
      <c r="C26" s="388"/>
      <c r="D26" s="388"/>
      <c r="E26" s="388"/>
      <c r="F26" s="388"/>
      <c r="G26" s="388"/>
      <c r="H26" s="388"/>
      <c r="I26" s="388"/>
      <c r="J26" s="388"/>
      <c r="K26" s="388"/>
      <c r="L26" s="388"/>
      <c r="M26" s="388"/>
      <c r="N26" s="388"/>
      <c r="O26" s="388"/>
      <c r="P26" s="388"/>
      <c r="Q26" s="389"/>
      <c r="R26" s="353"/>
      <c r="S26" s="353"/>
      <c r="T26" s="117">
        <v>0.5</v>
      </c>
      <c r="U26" s="354" t="str">
        <f>IF(R26="","",+R26*T26)</f>
        <v/>
      </c>
      <c r="V26" s="354"/>
      <c r="W26" s="354"/>
    </row>
    <row r="27" spans="1:23" s="2" customFormat="1" ht="15" customHeight="1" x14ac:dyDescent="0.3">
      <c r="A27" s="347" t="s">
        <v>261</v>
      </c>
      <c r="B27" s="347"/>
      <c r="C27" s="347"/>
      <c r="D27" s="347"/>
      <c r="E27" s="347"/>
      <c r="F27" s="347"/>
      <c r="G27" s="347"/>
      <c r="H27" s="347"/>
      <c r="I27" s="347"/>
      <c r="J27" s="347"/>
      <c r="K27" s="347"/>
      <c r="L27" s="347"/>
      <c r="M27" s="347"/>
      <c r="N27" s="347"/>
      <c r="O27" s="347"/>
      <c r="P27" s="347"/>
      <c r="Q27" s="347"/>
      <c r="R27" s="353"/>
      <c r="S27" s="353"/>
      <c r="T27" s="117">
        <v>1</v>
      </c>
      <c r="U27" s="354" t="str">
        <f>IF(R27="","",+R27*T27)</f>
        <v/>
      </c>
      <c r="V27" s="354"/>
      <c r="W27" s="354"/>
    </row>
    <row r="28" spans="1:23" s="2" customFormat="1" ht="15" customHeight="1" x14ac:dyDescent="0.3">
      <c r="A28" s="347" t="s">
        <v>262</v>
      </c>
      <c r="B28" s="347"/>
      <c r="C28" s="347"/>
      <c r="D28" s="347"/>
      <c r="E28" s="347"/>
      <c r="F28" s="347"/>
      <c r="G28" s="347"/>
      <c r="H28" s="347"/>
      <c r="I28" s="347"/>
      <c r="J28" s="347"/>
      <c r="K28" s="347"/>
      <c r="L28" s="347"/>
      <c r="M28" s="347"/>
      <c r="N28" s="347"/>
      <c r="O28" s="347"/>
      <c r="P28" s="347"/>
      <c r="Q28" s="347"/>
      <c r="R28" s="353"/>
      <c r="S28" s="353"/>
      <c r="T28" s="117">
        <v>1</v>
      </c>
      <c r="U28" s="354" t="str">
        <f>IF(R28="","",+R28*T28)</f>
        <v/>
      </c>
      <c r="V28" s="354"/>
      <c r="W28" s="354"/>
    </row>
    <row r="29" spans="1:23" s="120" customFormat="1" ht="15" customHeight="1" x14ac:dyDescent="0.3">
      <c r="A29" s="349" t="s">
        <v>204</v>
      </c>
      <c r="B29" s="349"/>
      <c r="C29" s="349"/>
      <c r="D29" s="349"/>
      <c r="E29" s="349"/>
      <c r="F29" s="349"/>
      <c r="G29" s="349"/>
      <c r="H29" s="348" t="str">
        <f>IF(T29="","",SUM(U25:U28))</f>
        <v/>
      </c>
      <c r="I29" s="348"/>
      <c r="J29" s="118">
        <f>SUM(T24:T28)*20</f>
        <v>60</v>
      </c>
      <c r="K29" s="346"/>
      <c r="L29" s="346"/>
      <c r="M29" s="346"/>
      <c r="N29" s="346"/>
      <c r="O29" s="346"/>
      <c r="P29" s="346"/>
      <c r="Q29" s="346"/>
      <c r="R29" s="349" t="s">
        <v>205</v>
      </c>
      <c r="S29" s="349"/>
      <c r="T29" s="348" t="str">
        <f>IF(OR(U25="",U26="",U27="",U28=""),"",SUM(U25:U28)/SUM(T25:T28))</f>
        <v/>
      </c>
      <c r="U29" s="348"/>
      <c r="V29" s="137" t="s">
        <v>206</v>
      </c>
      <c r="W29" s="119"/>
    </row>
    <row r="30" spans="1:23" s="124" customFormat="1" ht="4.95" customHeight="1" x14ac:dyDescent="0.3">
      <c r="A30" s="121"/>
      <c r="B30" s="121"/>
      <c r="C30" s="121"/>
      <c r="D30" s="122"/>
      <c r="E30" s="123"/>
      <c r="I30" s="121"/>
      <c r="T30" s="125"/>
      <c r="U30" s="125"/>
    </row>
    <row r="31" spans="1:23" s="2" customFormat="1" ht="16.95" customHeight="1" x14ac:dyDescent="0.3">
      <c r="A31" s="387" t="s">
        <v>263</v>
      </c>
      <c r="B31" s="387"/>
      <c r="C31" s="387"/>
      <c r="D31" s="387"/>
      <c r="E31" s="387"/>
      <c r="F31" s="387"/>
      <c r="G31" s="387"/>
      <c r="H31" s="387"/>
      <c r="I31" s="387"/>
      <c r="J31" s="387"/>
      <c r="K31" s="387"/>
      <c r="L31" s="387"/>
      <c r="M31" s="387"/>
      <c r="N31" s="387"/>
      <c r="O31" s="387"/>
      <c r="P31" s="387"/>
      <c r="Q31" s="387"/>
      <c r="R31" s="356" t="s">
        <v>193</v>
      </c>
      <c r="S31" s="356"/>
      <c r="T31" s="186" t="s">
        <v>155</v>
      </c>
      <c r="U31" s="356" t="s">
        <v>156</v>
      </c>
      <c r="V31" s="356"/>
      <c r="W31" s="356"/>
    </row>
    <row r="32" spans="1:23" s="2" customFormat="1" ht="16.95" customHeight="1" x14ac:dyDescent="0.3">
      <c r="A32" s="382" t="s">
        <v>267</v>
      </c>
      <c r="B32" s="383"/>
      <c r="C32" s="383"/>
      <c r="D32" s="383"/>
      <c r="E32" s="383"/>
      <c r="F32" s="383"/>
      <c r="G32" s="383"/>
      <c r="H32" s="383"/>
      <c r="I32" s="383"/>
      <c r="J32" s="383"/>
      <c r="K32" s="383"/>
      <c r="L32" s="383"/>
      <c r="M32" s="383"/>
      <c r="N32" s="383"/>
      <c r="O32" s="383"/>
      <c r="P32" s="383"/>
      <c r="Q32" s="383"/>
      <c r="R32" s="189"/>
      <c r="S32" s="189"/>
      <c r="T32" s="189"/>
      <c r="U32" s="189"/>
      <c r="V32" s="189"/>
      <c r="W32" s="190"/>
    </row>
    <row r="33" spans="1:23" s="2" customFormat="1" ht="15" customHeight="1" x14ac:dyDescent="0.3">
      <c r="A33" s="347" t="s">
        <v>264</v>
      </c>
      <c r="B33" s="347"/>
      <c r="C33" s="347"/>
      <c r="D33" s="347"/>
      <c r="E33" s="347"/>
      <c r="F33" s="347"/>
      <c r="G33" s="347"/>
      <c r="H33" s="347"/>
      <c r="I33" s="347"/>
      <c r="J33" s="347"/>
      <c r="K33" s="347"/>
      <c r="L33" s="347"/>
      <c r="M33" s="347"/>
      <c r="N33" s="347"/>
      <c r="O33" s="347"/>
      <c r="P33" s="347"/>
      <c r="Q33" s="347"/>
      <c r="R33" s="353"/>
      <c r="S33" s="353"/>
      <c r="T33" s="117">
        <v>4</v>
      </c>
      <c r="U33" s="354" t="str">
        <f>IF(R33="","",+R33*T33)</f>
        <v/>
      </c>
      <c r="V33" s="354"/>
      <c r="W33" s="354"/>
    </row>
    <row r="34" spans="1:23" s="2" customFormat="1" ht="15" customHeight="1" x14ac:dyDescent="0.3">
      <c r="A34" s="347" t="s">
        <v>265</v>
      </c>
      <c r="B34" s="347"/>
      <c r="C34" s="347"/>
      <c r="D34" s="347"/>
      <c r="E34" s="347"/>
      <c r="F34" s="347"/>
      <c r="G34" s="347"/>
      <c r="H34" s="347"/>
      <c r="I34" s="347"/>
      <c r="J34" s="347"/>
      <c r="K34" s="347"/>
      <c r="L34" s="347"/>
      <c r="M34" s="347"/>
      <c r="N34" s="347"/>
      <c r="O34" s="347"/>
      <c r="P34" s="347"/>
      <c r="Q34" s="347"/>
      <c r="R34" s="353"/>
      <c r="S34" s="353"/>
      <c r="T34" s="117">
        <v>2</v>
      </c>
      <c r="U34" s="354" t="str">
        <f>IF(R34="","",+R34*T34)</f>
        <v/>
      </c>
      <c r="V34" s="354"/>
      <c r="W34" s="354"/>
    </row>
    <row r="35" spans="1:23" s="2" customFormat="1" ht="15" customHeight="1" x14ac:dyDescent="0.3">
      <c r="A35" s="347" t="s">
        <v>266</v>
      </c>
      <c r="B35" s="351"/>
      <c r="C35" s="351"/>
      <c r="D35" s="351"/>
      <c r="E35" s="351"/>
      <c r="F35" s="351"/>
      <c r="G35" s="351"/>
      <c r="H35" s="351"/>
      <c r="I35" s="351"/>
      <c r="J35" s="351"/>
      <c r="K35" s="351"/>
      <c r="L35" s="351"/>
      <c r="M35" s="351"/>
      <c r="N35" s="351"/>
      <c r="O35" s="351"/>
      <c r="P35" s="351"/>
      <c r="Q35" s="352"/>
      <c r="R35" s="376"/>
      <c r="S35" s="377"/>
      <c r="T35" s="117">
        <v>1</v>
      </c>
      <c r="U35" s="378" t="str">
        <f>IF(R35="","",+R35*T35)</f>
        <v/>
      </c>
      <c r="V35" s="379"/>
      <c r="W35" s="380"/>
    </row>
    <row r="36" spans="1:23" s="120" customFormat="1" ht="15" customHeight="1" x14ac:dyDescent="0.3">
      <c r="A36" s="343" t="s">
        <v>204</v>
      </c>
      <c r="B36" s="343"/>
      <c r="C36" s="343"/>
      <c r="D36" s="343"/>
      <c r="E36" s="343"/>
      <c r="F36" s="343"/>
      <c r="G36" s="343"/>
      <c r="H36" s="348" t="str">
        <f>IF(T36="","",SUM(U33:U35))</f>
        <v/>
      </c>
      <c r="I36" s="348"/>
      <c r="J36" s="118">
        <f>SUM(T33:T35)*20</f>
        <v>140</v>
      </c>
      <c r="K36" s="346"/>
      <c r="L36" s="346"/>
      <c r="M36" s="346"/>
      <c r="N36" s="346"/>
      <c r="O36" s="346"/>
      <c r="P36" s="346"/>
      <c r="Q36" s="346"/>
      <c r="R36" s="349" t="s">
        <v>205</v>
      </c>
      <c r="S36" s="349"/>
      <c r="T36" s="348" t="str">
        <f>IF(OR(U33="",U34="",U35=""),"",SUM(U33:U35)/SUM(T33:T35))</f>
        <v/>
      </c>
      <c r="U36" s="348"/>
      <c r="V36" s="137" t="s">
        <v>206</v>
      </c>
      <c r="W36" s="119"/>
    </row>
    <row r="37" spans="1:23" s="124" customFormat="1" ht="4.95" customHeight="1" x14ac:dyDescent="0.3">
      <c r="A37" s="121"/>
      <c r="B37" s="121"/>
      <c r="C37" s="121"/>
      <c r="D37" s="122"/>
      <c r="E37" s="123"/>
      <c r="I37" s="121"/>
      <c r="T37" s="125"/>
      <c r="U37" s="125"/>
      <c r="V37" s="125"/>
      <c r="W37" s="125"/>
    </row>
    <row r="38" spans="1:23" s="2" customFormat="1" ht="16.95" customHeight="1" x14ac:dyDescent="0.3">
      <c r="A38" s="382" t="s">
        <v>268</v>
      </c>
      <c r="B38" s="383"/>
      <c r="C38" s="383"/>
      <c r="D38" s="383"/>
      <c r="E38" s="383"/>
      <c r="F38" s="383"/>
      <c r="G38" s="383"/>
      <c r="H38" s="383"/>
      <c r="I38" s="383"/>
      <c r="J38" s="383"/>
      <c r="K38" s="383"/>
      <c r="L38" s="383"/>
      <c r="M38" s="383"/>
      <c r="N38" s="383"/>
      <c r="O38" s="383"/>
      <c r="P38" s="383"/>
      <c r="Q38" s="383"/>
      <c r="R38" s="384"/>
      <c r="S38" s="384"/>
      <c r="T38" s="189"/>
      <c r="U38" s="384"/>
      <c r="V38" s="384"/>
      <c r="W38" s="385"/>
    </row>
    <row r="39" spans="1:23" s="120" customFormat="1" ht="15" customHeight="1" x14ac:dyDescent="0.3">
      <c r="A39" s="347" t="s">
        <v>269</v>
      </c>
      <c r="B39" s="347"/>
      <c r="C39" s="347"/>
      <c r="D39" s="347"/>
      <c r="E39" s="347"/>
      <c r="F39" s="347"/>
      <c r="G39" s="347"/>
      <c r="H39" s="347"/>
      <c r="I39" s="347"/>
      <c r="J39" s="347"/>
      <c r="K39" s="347"/>
      <c r="L39" s="347"/>
      <c r="M39" s="347"/>
      <c r="N39" s="347"/>
      <c r="O39" s="347"/>
      <c r="P39" s="347"/>
      <c r="Q39" s="347"/>
      <c r="R39" s="353"/>
      <c r="S39" s="353"/>
      <c r="T39" s="117">
        <v>4</v>
      </c>
      <c r="U39" s="354" t="str">
        <f t="shared" ref="U39:U44" si="0">IF(R39="","",+R39*T39)</f>
        <v/>
      </c>
      <c r="V39" s="354"/>
      <c r="W39" s="354"/>
    </row>
    <row r="40" spans="1:23" s="120" customFormat="1" ht="15" customHeight="1" x14ac:dyDescent="0.3">
      <c r="A40" s="347" t="s">
        <v>270</v>
      </c>
      <c r="B40" s="347"/>
      <c r="C40" s="347"/>
      <c r="D40" s="347"/>
      <c r="E40" s="347"/>
      <c r="F40" s="347"/>
      <c r="G40" s="347"/>
      <c r="H40" s="347"/>
      <c r="I40" s="347"/>
      <c r="J40" s="347"/>
      <c r="K40" s="347"/>
      <c r="L40" s="347"/>
      <c r="M40" s="347"/>
      <c r="N40" s="347"/>
      <c r="O40" s="347"/>
      <c r="P40" s="347"/>
      <c r="Q40" s="347"/>
      <c r="R40" s="386"/>
      <c r="S40" s="386"/>
      <c r="T40" s="117"/>
      <c r="U40" s="354" t="str">
        <f t="shared" si="0"/>
        <v/>
      </c>
      <c r="V40" s="354"/>
      <c r="W40" s="354"/>
    </row>
    <row r="41" spans="1:23" s="120" customFormat="1" ht="15" customHeight="1" x14ac:dyDescent="0.3">
      <c r="A41" s="179"/>
      <c r="B41" s="351" t="s">
        <v>271</v>
      </c>
      <c r="C41" s="351"/>
      <c r="D41" s="351"/>
      <c r="E41" s="351"/>
      <c r="F41" s="351"/>
      <c r="G41" s="351"/>
      <c r="H41" s="351"/>
      <c r="I41" s="351"/>
      <c r="J41" s="351"/>
      <c r="K41" s="351"/>
      <c r="L41" s="351"/>
      <c r="M41" s="351"/>
      <c r="N41" s="351"/>
      <c r="O41" s="351"/>
      <c r="P41" s="351"/>
      <c r="Q41" s="352"/>
      <c r="R41" s="353"/>
      <c r="S41" s="353"/>
      <c r="T41" s="117">
        <v>2</v>
      </c>
      <c r="U41" s="354" t="str">
        <f t="shared" ref="U41:U43" si="1">IF(R41="","",+R41*T41)</f>
        <v/>
      </c>
      <c r="V41" s="354"/>
      <c r="W41" s="354"/>
    </row>
    <row r="42" spans="1:23" s="120" customFormat="1" ht="15" customHeight="1" x14ac:dyDescent="0.3">
      <c r="A42" s="179"/>
      <c r="B42" s="351" t="s">
        <v>272</v>
      </c>
      <c r="C42" s="351"/>
      <c r="D42" s="351"/>
      <c r="E42" s="351"/>
      <c r="F42" s="351"/>
      <c r="G42" s="351"/>
      <c r="H42" s="351"/>
      <c r="I42" s="351"/>
      <c r="J42" s="351"/>
      <c r="K42" s="351"/>
      <c r="L42" s="351"/>
      <c r="M42" s="351"/>
      <c r="N42" s="351"/>
      <c r="O42" s="351"/>
      <c r="P42" s="351"/>
      <c r="Q42" s="352"/>
      <c r="R42" s="353"/>
      <c r="S42" s="353"/>
      <c r="T42" s="117">
        <v>2</v>
      </c>
      <c r="U42" s="354" t="str">
        <f t="shared" si="1"/>
        <v/>
      </c>
      <c r="V42" s="354"/>
      <c r="W42" s="354"/>
    </row>
    <row r="43" spans="1:23" s="120" customFormat="1" ht="15" customHeight="1" x14ac:dyDescent="0.3">
      <c r="A43" s="347" t="s">
        <v>273</v>
      </c>
      <c r="B43" s="347"/>
      <c r="C43" s="347"/>
      <c r="D43" s="347"/>
      <c r="E43" s="347"/>
      <c r="F43" s="347"/>
      <c r="G43" s="347"/>
      <c r="H43" s="347"/>
      <c r="I43" s="347"/>
      <c r="J43" s="347"/>
      <c r="K43" s="347"/>
      <c r="L43" s="347"/>
      <c r="M43" s="347"/>
      <c r="N43" s="347"/>
      <c r="O43" s="347"/>
      <c r="P43" s="347"/>
      <c r="Q43" s="347"/>
      <c r="R43" s="353"/>
      <c r="S43" s="353"/>
      <c r="T43" s="117">
        <v>4</v>
      </c>
      <c r="U43" s="354" t="str">
        <f t="shared" si="1"/>
        <v/>
      </c>
      <c r="V43" s="354"/>
      <c r="W43" s="354"/>
    </row>
    <row r="44" spans="1:23" s="120" customFormat="1" ht="15" customHeight="1" x14ac:dyDescent="0.3">
      <c r="A44" s="347" t="s">
        <v>274</v>
      </c>
      <c r="B44" s="347"/>
      <c r="C44" s="347"/>
      <c r="D44" s="347"/>
      <c r="E44" s="347"/>
      <c r="F44" s="347"/>
      <c r="G44" s="347"/>
      <c r="H44" s="347"/>
      <c r="I44" s="347"/>
      <c r="J44" s="347"/>
      <c r="K44" s="347"/>
      <c r="L44" s="347"/>
      <c r="M44" s="347"/>
      <c r="N44" s="347"/>
      <c r="O44" s="347"/>
      <c r="P44" s="347"/>
      <c r="Q44" s="347"/>
      <c r="R44" s="353"/>
      <c r="S44" s="353"/>
      <c r="T44" s="117">
        <v>2</v>
      </c>
      <c r="U44" s="354" t="str">
        <f t="shared" si="0"/>
        <v/>
      </c>
      <c r="V44" s="354"/>
      <c r="W44" s="354"/>
    </row>
    <row r="45" spans="1:23" s="120" customFormat="1" ht="15" customHeight="1" x14ac:dyDescent="0.3">
      <c r="A45" s="343" t="s">
        <v>204</v>
      </c>
      <c r="B45" s="343"/>
      <c r="C45" s="343"/>
      <c r="D45" s="343"/>
      <c r="E45" s="343"/>
      <c r="F45" s="343"/>
      <c r="G45" s="343"/>
      <c r="H45" s="342" t="str">
        <f>IF(T45="","",SUM(U39:U44))</f>
        <v/>
      </c>
      <c r="I45" s="342"/>
      <c r="J45" s="118">
        <f>SUM(T39:T44)*20</f>
        <v>280</v>
      </c>
      <c r="K45" s="345"/>
      <c r="L45" s="345"/>
      <c r="M45" s="345"/>
      <c r="N45" s="345"/>
      <c r="O45" s="345"/>
      <c r="P45" s="345"/>
      <c r="Q45" s="345"/>
      <c r="R45" s="349" t="s">
        <v>205</v>
      </c>
      <c r="S45" s="349"/>
      <c r="T45" s="348" t="str">
        <f>IF(OR(U39="",U41="",U42="",U43="",U44=""),"",SUM(U39,U41:U44)/SUM(T39,T41:T44))</f>
        <v/>
      </c>
      <c r="U45" s="348"/>
      <c r="V45" s="137" t="s">
        <v>206</v>
      </c>
      <c r="W45" s="119"/>
    </row>
    <row r="46" spans="1:23" s="120" customFormat="1" ht="6" customHeight="1" x14ac:dyDescent="0.3">
      <c r="A46" s="367"/>
      <c r="B46" s="367"/>
      <c r="C46" s="367"/>
      <c r="D46" s="367"/>
      <c r="E46" s="367"/>
      <c r="F46" s="367"/>
      <c r="G46" s="367"/>
      <c r="H46" s="367"/>
      <c r="I46" s="367"/>
      <c r="J46" s="367"/>
      <c r="K46" s="367"/>
    </row>
    <row r="47" spans="1:23" s="2" customFormat="1" ht="19.95" customHeight="1" x14ac:dyDescent="0.3">
      <c r="A47" s="349" t="s">
        <v>214</v>
      </c>
      <c r="B47" s="349"/>
      <c r="C47" s="349"/>
      <c r="D47" s="349"/>
      <c r="E47" s="349"/>
      <c r="F47" s="349"/>
      <c r="G47" s="349"/>
      <c r="H47" s="348" t="str">
        <f>IF(OR(H29="",H36="",H45=""),"",+$H$29+$H$36+$H$45)</f>
        <v/>
      </c>
      <c r="I47" s="348"/>
      <c r="J47" s="118">
        <f>SUM(J45,J36,J29)</f>
        <v>480</v>
      </c>
      <c r="K47" s="365" t="s">
        <v>179</v>
      </c>
      <c r="L47" s="365"/>
      <c r="M47" s="366" t="str">
        <f>IF(T47="","NON",IF(AND(T29&gt;=10,T36&gt;=10,T45&gt;=10,R25&gt;=10,R26&gt;=10,R27&gt;=10,R28&gt;=10,R33&gt;=6,R34&gt;=6,R35&gt;=6,R39&gt;=6,R41&gt;=6,R42&gt;=6,R43&gt;=6,R44&gt;=6,T47&gt;=10)=TRUE,"OUI","NON"))</f>
        <v>NON</v>
      </c>
      <c r="N47" s="366"/>
      <c r="O47" s="366"/>
      <c r="P47" s="366"/>
      <c r="Q47" s="349" t="s">
        <v>213</v>
      </c>
      <c r="R47" s="349"/>
      <c r="S47" s="349"/>
      <c r="T47" s="363" t="str">
        <f>IF(OR(T29="",T36="",T45=""),"",AVERAGE(T29,T36,T45))</f>
        <v/>
      </c>
      <c r="U47" s="363"/>
      <c r="V47" s="364" t="s">
        <v>206</v>
      </c>
      <c r="W47" s="364"/>
    </row>
    <row r="48" spans="1:23" s="146" customFormat="1" ht="15" customHeight="1" x14ac:dyDescent="0.3">
      <c r="A48" s="126"/>
      <c r="B48" s="126"/>
      <c r="C48" s="126"/>
      <c r="D48" s="126"/>
      <c r="E48" s="126"/>
      <c r="F48" s="126"/>
      <c r="G48" s="126"/>
      <c r="H48" s="140"/>
      <c r="I48" s="140"/>
      <c r="J48" s="141"/>
      <c r="K48" s="142"/>
      <c r="L48" s="142"/>
      <c r="M48" s="143"/>
      <c r="N48" s="143"/>
      <c r="O48" s="143"/>
      <c r="P48" s="143"/>
      <c r="Q48" s="126"/>
      <c r="R48" s="126"/>
      <c r="S48" s="126"/>
      <c r="T48" s="144"/>
      <c r="U48" s="144"/>
      <c r="V48" s="145"/>
      <c r="W48" s="145"/>
    </row>
    <row r="49" spans="1:26" ht="16.2" customHeight="1" x14ac:dyDescent="0.3">
      <c r="A49" s="368" t="s">
        <v>276</v>
      </c>
      <c r="B49" s="368"/>
      <c r="C49" s="368"/>
      <c r="D49" s="368"/>
      <c r="E49" s="368"/>
      <c r="F49" s="368"/>
      <c r="G49" s="368"/>
      <c r="H49" s="368"/>
      <c r="I49" s="368"/>
      <c r="J49" s="368"/>
      <c r="K49" s="368"/>
      <c r="L49" s="368"/>
      <c r="M49" s="368"/>
      <c r="N49" s="368"/>
      <c r="O49" s="368"/>
      <c r="P49" s="368"/>
      <c r="Q49" s="368" t="s">
        <v>216</v>
      </c>
      <c r="R49" s="368"/>
      <c r="S49" s="368"/>
      <c r="T49" s="368"/>
      <c r="U49" s="368"/>
      <c r="V49" s="368"/>
      <c r="W49" s="368"/>
      <c r="Z49" t="s">
        <v>215</v>
      </c>
    </row>
    <row r="50" spans="1:26" ht="14.4" x14ac:dyDescent="0.3">
      <c r="A50" s="381" t="s">
        <v>277</v>
      </c>
      <c r="B50" s="381"/>
      <c r="C50" s="381"/>
      <c r="D50" s="381"/>
      <c r="E50" s="381"/>
      <c r="F50" s="381"/>
      <c r="G50" s="381"/>
      <c r="H50" s="381"/>
      <c r="I50" s="381"/>
      <c r="J50" s="381"/>
      <c r="K50" s="381"/>
      <c r="L50" s="381"/>
      <c r="M50" s="381"/>
      <c r="N50" s="381"/>
      <c r="O50" s="381"/>
      <c r="P50" s="188"/>
      <c r="Q50" s="374"/>
      <c r="R50" s="374"/>
      <c r="S50" s="374"/>
      <c r="T50" s="374"/>
      <c r="U50" s="374"/>
      <c r="V50" s="374"/>
      <c r="W50" s="374"/>
    </row>
    <row r="51" spans="1:26" ht="49.95" customHeight="1" x14ac:dyDescent="0.3">
      <c r="A51" s="362"/>
      <c r="B51" s="362"/>
      <c r="C51" s="362"/>
      <c r="D51" s="362"/>
      <c r="E51" s="362"/>
      <c r="F51" s="362"/>
      <c r="G51" s="362"/>
      <c r="H51" s="362"/>
      <c r="I51" s="362"/>
      <c r="J51" s="362"/>
      <c r="K51" s="362"/>
      <c r="L51" s="362"/>
      <c r="M51" s="362"/>
      <c r="N51" s="362"/>
      <c r="O51" s="362"/>
      <c r="P51" s="110"/>
      <c r="Q51" s="374"/>
      <c r="R51" s="374"/>
      <c r="S51" s="374"/>
      <c r="T51" s="374"/>
      <c r="U51" s="374"/>
      <c r="V51" s="374"/>
      <c r="W51" s="374"/>
    </row>
    <row r="52" spans="1:26" ht="10.050000000000001" customHeight="1" x14ac:dyDescent="0.3">
      <c r="A52" s="368"/>
      <c r="B52" s="368"/>
      <c r="C52" s="368"/>
      <c r="D52" s="368"/>
      <c r="E52" s="368"/>
      <c r="F52" s="368"/>
      <c r="G52" s="368"/>
      <c r="H52" s="368"/>
      <c r="I52" s="368"/>
      <c r="J52" s="368"/>
      <c r="K52" s="368"/>
      <c r="L52" s="368"/>
      <c r="M52" s="368"/>
      <c r="N52" s="368"/>
      <c r="O52" s="368"/>
      <c r="P52" s="368"/>
      <c r="Q52" s="368"/>
      <c r="R52" s="368"/>
      <c r="S52" s="368"/>
      <c r="T52" s="368"/>
      <c r="U52" s="368"/>
      <c r="V52" s="368"/>
      <c r="W52" s="368"/>
    </row>
    <row r="53" spans="1:26" ht="14.4" x14ac:dyDescent="0.3">
      <c r="A53" s="381" t="s">
        <v>275</v>
      </c>
      <c r="B53" s="381"/>
      <c r="C53" s="381"/>
      <c r="D53" s="381"/>
      <c r="E53" s="381"/>
      <c r="F53" s="381"/>
      <c r="G53" s="381"/>
      <c r="H53" s="381"/>
      <c r="I53" s="381"/>
      <c r="J53" s="381"/>
      <c r="K53" s="381"/>
      <c r="L53" s="381"/>
      <c r="M53" s="381"/>
      <c r="N53" s="381"/>
      <c r="O53" s="381"/>
      <c r="P53" s="188"/>
      <c r="Q53" s="374"/>
      <c r="R53" s="374"/>
      <c r="S53" s="374"/>
      <c r="T53" s="374"/>
      <c r="U53" s="374"/>
      <c r="V53" s="374"/>
      <c r="W53" s="374"/>
    </row>
    <row r="54" spans="1:26" ht="49.95" customHeight="1" x14ac:dyDescent="0.3">
      <c r="A54" s="362"/>
      <c r="B54" s="362"/>
      <c r="C54" s="362"/>
      <c r="D54" s="362"/>
      <c r="E54" s="362"/>
      <c r="F54" s="362"/>
      <c r="G54" s="362"/>
      <c r="H54" s="362"/>
      <c r="I54" s="362"/>
      <c r="J54" s="362"/>
      <c r="K54" s="362"/>
      <c r="L54" s="362"/>
      <c r="M54" s="362"/>
      <c r="N54" s="362"/>
      <c r="O54" s="362"/>
      <c r="P54" s="110"/>
      <c r="Q54" s="374"/>
      <c r="R54" s="374"/>
      <c r="S54" s="374"/>
      <c r="T54" s="374"/>
      <c r="U54" s="374"/>
      <c r="V54" s="374"/>
      <c r="W54" s="374"/>
    </row>
    <row r="55" spans="1:26" s="110" customFormat="1" ht="39" customHeight="1" x14ac:dyDescent="0.3">
      <c r="D55" s="138"/>
      <c r="E55" s="138"/>
      <c r="F55" s="138"/>
      <c r="G55" s="138"/>
      <c r="H55" s="138"/>
      <c r="I55" s="138"/>
      <c r="J55" s="138"/>
      <c r="K55" s="138"/>
      <c r="L55" s="138"/>
      <c r="M55" s="138"/>
      <c r="N55" s="138"/>
      <c r="O55" s="138"/>
      <c r="Q55" s="139"/>
      <c r="R55" s="139"/>
      <c r="S55" s="139"/>
      <c r="T55" s="139"/>
      <c r="U55" s="139"/>
      <c r="V55" s="139"/>
      <c r="W55" s="139"/>
    </row>
    <row r="56" spans="1:26" s="1" customFormat="1" ht="13.8" x14ac:dyDescent="0.3">
      <c r="N56" s="106"/>
      <c r="O56" s="106"/>
      <c r="P56" s="106"/>
      <c r="Q56" s="106"/>
      <c r="R56" s="106"/>
      <c r="S56" s="106"/>
      <c r="T56" s="106"/>
      <c r="U56" s="106"/>
      <c r="V56" s="106"/>
      <c r="Y56" s="105"/>
      <c r="Z56" s="105"/>
    </row>
    <row r="57" spans="1:26" s="1" customFormat="1" ht="15" customHeight="1" x14ac:dyDescent="0.3">
      <c r="M57" s="339"/>
      <c r="N57" s="106"/>
      <c r="O57" s="106"/>
      <c r="P57" s="106"/>
      <c r="Q57" s="106"/>
      <c r="R57" s="106"/>
      <c r="S57" s="106"/>
      <c r="T57" s="106"/>
      <c r="U57" s="106"/>
      <c r="V57" s="106"/>
      <c r="Y57" s="336"/>
      <c r="Z57" s="105"/>
    </row>
    <row r="58" spans="1:26" s="1" customFormat="1" ht="13.8" x14ac:dyDescent="0.3">
      <c r="M58" s="339"/>
      <c r="N58" s="106"/>
      <c r="O58" s="106"/>
      <c r="P58" s="106"/>
      <c r="Q58" s="106"/>
      <c r="R58" s="106"/>
      <c r="S58" s="106"/>
      <c r="T58" s="106"/>
      <c r="U58" s="106"/>
      <c r="V58" s="106"/>
      <c r="Y58" s="336"/>
      <c r="Z58" s="105"/>
    </row>
    <row r="59" spans="1:26" s="1" customFormat="1" ht="13.8" x14ac:dyDescent="0.3">
      <c r="N59" s="106"/>
      <c r="O59" s="106"/>
      <c r="P59" s="106"/>
      <c r="Q59" s="106"/>
      <c r="R59" s="106"/>
      <c r="S59" s="106"/>
      <c r="T59" s="106"/>
      <c r="U59" s="106"/>
      <c r="V59" s="106"/>
      <c r="Y59" s="105"/>
      <c r="Z59" s="105"/>
    </row>
    <row r="60" spans="1:26" s="1" customFormat="1" ht="13.8" x14ac:dyDescent="0.3">
      <c r="N60" s="106"/>
      <c r="O60" s="106"/>
      <c r="P60" s="106"/>
      <c r="Q60" s="106"/>
      <c r="R60" s="106"/>
      <c r="S60" s="106"/>
      <c r="T60" s="106"/>
      <c r="U60" s="106"/>
      <c r="V60" s="106"/>
    </row>
    <row r="61" spans="1:26" s="107" customFormat="1" ht="30" customHeight="1" x14ac:dyDescent="0.3">
      <c r="A61" s="337" t="s">
        <v>180</v>
      </c>
      <c r="B61" s="337"/>
      <c r="C61" s="337"/>
      <c r="D61" s="337"/>
      <c r="E61" s="337"/>
      <c r="F61" s="337"/>
      <c r="G61" s="337"/>
      <c r="H61" s="337"/>
      <c r="I61" s="337"/>
      <c r="J61" s="337"/>
      <c r="K61" s="337"/>
      <c r="L61" s="337"/>
      <c r="M61" s="337"/>
      <c r="N61" s="337"/>
      <c r="O61" s="337"/>
      <c r="P61" s="337"/>
      <c r="Q61" s="337"/>
      <c r="R61" s="337"/>
      <c r="S61" s="337"/>
      <c r="T61" s="337"/>
      <c r="U61" s="337"/>
      <c r="V61" s="337"/>
      <c r="W61" s="337"/>
    </row>
    <row r="62" spans="1:26" s="109" customFormat="1" ht="4.95" customHeight="1" x14ac:dyDescent="0.3">
      <c r="A62" s="108"/>
      <c r="B62" s="108"/>
      <c r="C62" s="108"/>
      <c r="D62" s="108"/>
      <c r="E62" s="108"/>
      <c r="F62" s="108"/>
      <c r="G62" s="108"/>
      <c r="H62" s="108"/>
      <c r="I62" s="108"/>
      <c r="J62" s="108"/>
      <c r="K62" s="108"/>
      <c r="L62" s="108"/>
      <c r="M62" s="108"/>
      <c r="N62" s="108"/>
      <c r="O62" s="108"/>
      <c r="P62" s="108"/>
      <c r="Q62" s="108"/>
      <c r="R62" s="108"/>
      <c r="S62" s="108"/>
      <c r="T62" s="108"/>
      <c r="U62" s="108"/>
      <c r="V62" s="108"/>
      <c r="W62" s="108"/>
    </row>
    <row r="63" spans="1:26" ht="12" customHeight="1" x14ac:dyDescent="0.3">
      <c r="A63" s="131"/>
      <c r="B63" s="338" t="s">
        <v>181</v>
      </c>
      <c r="C63" s="338"/>
      <c r="D63" s="338"/>
      <c r="E63" s="338"/>
      <c r="F63" s="338"/>
      <c r="G63" s="338"/>
      <c r="H63" s="338"/>
      <c r="I63" s="338"/>
      <c r="J63" s="338"/>
      <c r="K63" s="338"/>
      <c r="L63" s="338"/>
      <c r="M63" s="338"/>
      <c r="N63" s="338"/>
      <c r="O63" s="338"/>
      <c r="P63" s="338"/>
      <c r="Q63" s="338"/>
      <c r="R63" s="338"/>
      <c r="S63" s="338"/>
      <c r="T63" s="338"/>
      <c r="U63" s="338"/>
      <c r="V63" s="338"/>
    </row>
    <row r="64" spans="1:26" ht="12" customHeight="1" x14ac:dyDescent="0.3">
      <c r="A64" s="131"/>
      <c r="B64" s="338" t="s">
        <v>182</v>
      </c>
      <c r="C64" s="338"/>
      <c r="D64" s="338"/>
      <c r="E64" s="338"/>
      <c r="F64" s="338"/>
      <c r="G64" s="338"/>
      <c r="H64" s="338"/>
      <c r="I64" s="338"/>
      <c r="J64" s="338"/>
      <c r="K64" s="338"/>
      <c r="L64" s="338"/>
      <c r="M64" s="338"/>
      <c r="N64" s="338"/>
      <c r="O64" s="338"/>
      <c r="P64" s="338"/>
      <c r="Q64" s="338"/>
      <c r="R64" s="338"/>
      <c r="S64" s="338"/>
      <c r="T64" s="338"/>
      <c r="U64" s="338"/>
      <c r="V64" s="338"/>
      <c r="W64" s="338"/>
    </row>
    <row r="65" spans="1:23" ht="12" customHeight="1" x14ac:dyDescent="0.3">
      <c r="A65" s="131"/>
      <c r="B65" s="338" t="s">
        <v>183</v>
      </c>
      <c r="C65" s="338"/>
      <c r="D65" s="338"/>
      <c r="E65" s="338"/>
      <c r="F65" s="338"/>
      <c r="G65" s="338"/>
      <c r="H65" s="338"/>
      <c r="I65" s="338"/>
      <c r="J65" s="338"/>
      <c r="K65" s="338"/>
      <c r="L65" s="338"/>
      <c r="M65" s="338"/>
      <c r="N65" s="338"/>
      <c r="O65" s="338"/>
      <c r="P65" s="338"/>
      <c r="Q65" s="338"/>
      <c r="R65" s="338"/>
      <c r="S65" s="338"/>
      <c r="T65" s="338"/>
      <c r="U65" s="338"/>
      <c r="V65" s="338"/>
    </row>
    <row r="66" spans="1:23" ht="12" customHeight="1" x14ac:dyDescent="0.3">
      <c r="A66" s="131"/>
    </row>
    <row r="67" spans="1:23" ht="13.95" customHeight="1" x14ac:dyDescent="0.3">
      <c r="A67" s="340" t="s">
        <v>184</v>
      </c>
      <c r="B67" s="340"/>
      <c r="C67" s="340"/>
      <c r="D67" s="340"/>
      <c r="E67" s="340"/>
      <c r="F67" s="340"/>
      <c r="G67" s="340"/>
      <c r="H67" s="340"/>
      <c r="I67" s="340"/>
      <c r="J67" s="340"/>
      <c r="K67" s="340"/>
      <c r="L67" s="340"/>
      <c r="M67" s="340"/>
      <c r="N67" s="340"/>
      <c r="O67" s="340"/>
      <c r="P67" s="340"/>
      <c r="Q67" s="340"/>
      <c r="R67" s="340"/>
      <c r="S67" s="340"/>
      <c r="T67" s="340"/>
      <c r="U67" s="340"/>
      <c r="V67" s="340"/>
      <c r="W67" s="340"/>
    </row>
    <row r="68" spans="1:23" ht="6" customHeight="1" x14ac:dyDescent="0.3">
      <c r="A68" s="132"/>
      <c r="B68" s="132"/>
      <c r="C68" s="132"/>
      <c r="D68" s="132"/>
      <c r="E68" s="132"/>
      <c r="F68" s="132"/>
      <c r="G68" s="132"/>
      <c r="H68" s="132"/>
      <c r="I68" s="132"/>
      <c r="J68" s="132"/>
      <c r="K68" s="132"/>
    </row>
    <row r="69" spans="1:23" ht="18" customHeight="1" x14ac:dyDescent="0.3">
      <c r="A69" s="341" t="s">
        <v>313</v>
      </c>
      <c r="B69" s="341"/>
      <c r="C69" s="341"/>
      <c r="D69" s="341"/>
      <c r="E69" s="341"/>
      <c r="F69" s="341"/>
      <c r="G69" s="341"/>
      <c r="H69" s="341"/>
      <c r="I69" s="341"/>
      <c r="J69" s="341"/>
      <c r="K69" s="341"/>
      <c r="L69" s="341"/>
      <c r="M69" s="341"/>
      <c r="N69" s="341"/>
      <c r="O69" s="341"/>
      <c r="P69" s="341"/>
      <c r="Q69" s="341"/>
      <c r="R69" s="341"/>
      <c r="S69" s="341"/>
      <c r="T69" s="341"/>
      <c r="U69" s="341"/>
      <c r="V69" s="341"/>
      <c r="W69" s="341"/>
    </row>
    <row r="70" spans="1:23" ht="12" customHeight="1" x14ac:dyDescent="0.3">
      <c r="A70" s="334" t="s">
        <v>186</v>
      </c>
      <c r="B70" s="334"/>
      <c r="C70" s="334"/>
      <c r="D70" s="334"/>
      <c r="E70" s="334"/>
      <c r="F70" s="334"/>
      <c r="G70" s="334"/>
      <c r="H70" s="334"/>
      <c r="I70" s="334"/>
      <c r="J70" s="334"/>
      <c r="K70" s="334"/>
      <c r="L70" s="334"/>
      <c r="M70" s="334"/>
      <c r="N70" s="334"/>
      <c r="O70" s="334"/>
      <c r="P70" s="334"/>
      <c r="Q70" s="334"/>
      <c r="R70" s="334"/>
      <c r="S70" s="334"/>
      <c r="T70" s="334"/>
      <c r="U70" s="334"/>
      <c r="V70" s="334"/>
      <c r="W70" s="334"/>
    </row>
    <row r="71" spans="1:23" ht="12" customHeight="1" x14ac:dyDescent="0.3">
      <c r="A71" s="133"/>
    </row>
    <row r="72" spans="1:23" ht="29.55" customHeight="1" x14ac:dyDescent="0.3">
      <c r="A72" s="134"/>
      <c r="B72" s="335" t="s">
        <v>278</v>
      </c>
      <c r="C72" s="335"/>
      <c r="D72" s="335"/>
      <c r="E72" s="335"/>
      <c r="F72" s="335"/>
      <c r="G72" s="335"/>
      <c r="H72" s="335"/>
      <c r="I72" s="335"/>
      <c r="J72" s="335"/>
      <c r="K72" s="335"/>
      <c r="L72" s="335"/>
      <c r="M72" s="335"/>
      <c r="N72" s="335"/>
      <c r="O72" s="335"/>
      <c r="P72" s="335"/>
      <c r="Q72" s="335"/>
      <c r="R72" s="335"/>
      <c r="S72" s="335"/>
      <c r="T72" s="335"/>
      <c r="U72" s="335"/>
      <c r="V72" s="335"/>
    </row>
    <row r="73" spans="1:23" ht="6" customHeight="1" x14ac:dyDescent="0.3">
      <c r="A73" s="135"/>
      <c r="B73" s="135"/>
    </row>
    <row r="74" spans="1:23" ht="14.4" x14ac:dyDescent="0.3">
      <c r="A74" s="134"/>
      <c r="B74" s="335" t="s">
        <v>249</v>
      </c>
      <c r="C74" s="335"/>
      <c r="D74" s="335"/>
      <c r="E74" s="335"/>
      <c r="F74" s="335"/>
      <c r="G74" s="335"/>
      <c r="H74" s="335"/>
      <c r="I74" s="335"/>
      <c r="J74" s="335"/>
      <c r="K74" s="335"/>
      <c r="L74" s="335"/>
      <c r="M74" s="335"/>
      <c r="N74" s="335"/>
      <c r="O74" s="335"/>
      <c r="P74" s="335"/>
      <c r="Q74" s="335"/>
      <c r="R74" s="335"/>
      <c r="S74" s="335"/>
      <c r="T74" s="335"/>
      <c r="U74" s="335"/>
      <c r="V74" s="335"/>
    </row>
    <row r="75" spans="1:23" ht="25.05" customHeight="1" x14ac:dyDescent="0.3">
      <c r="A75" s="134"/>
      <c r="B75" s="335" t="s">
        <v>279</v>
      </c>
      <c r="C75" s="335"/>
      <c r="D75" s="335"/>
      <c r="E75" s="335"/>
      <c r="F75" s="335"/>
      <c r="G75" s="335"/>
      <c r="H75" s="335"/>
      <c r="I75" s="335"/>
      <c r="J75" s="335"/>
      <c r="K75" s="335"/>
      <c r="L75" s="335"/>
      <c r="M75" s="335"/>
      <c r="N75" s="335"/>
      <c r="O75" s="335"/>
      <c r="P75" s="335"/>
      <c r="Q75" s="335"/>
      <c r="R75" s="335"/>
      <c r="S75" s="335"/>
      <c r="T75" s="335"/>
      <c r="U75" s="335"/>
      <c r="V75" s="335"/>
      <c r="W75" s="335"/>
    </row>
    <row r="76" spans="1:23" ht="6" customHeight="1" x14ac:dyDescent="0.3">
      <c r="A76" s="133"/>
      <c r="B76" s="133"/>
    </row>
    <row r="77" spans="1:23" ht="12" customHeight="1" x14ac:dyDescent="0.3">
      <c r="A77" s="134"/>
      <c r="B77" s="335"/>
      <c r="C77" s="335"/>
      <c r="D77" s="335"/>
      <c r="E77" s="335"/>
      <c r="F77" s="335"/>
      <c r="G77" s="335"/>
      <c r="H77" s="335"/>
      <c r="I77" s="335"/>
      <c r="J77" s="335"/>
      <c r="K77" s="335"/>
      <c r="L77" s="335"/>
      <c r="M77" s="335"/>
      <c r="N77" s="335"/>
      <c r="O77" s="335"/>
      <c r="P77" s="335"/>
      <c r="Q77" s="335"/>
      <c r="R77" s="335"/>
      <c r="S77" s="335"/>
      <c r="T77" s="335"/>
      <c r="U77" s="335"/>
      <c r="V77" s="335"/>
    </row>
  </sheetData>
  <sheetProtection selectLockedCells="1"/>
  <protectedRanges>
    <protectedRange sqref="R33:R35 R39:R44 R24:R28 I39:I44 B51 B54:B55" name="Plage1"/>
  </protectedRanges>
  <mergeCells count="137">
    <mergeCell ref="A10:B10"/>
    <mergeCell ref="C10:J10"/>
    <mergeCell ref="K10:L10"/>
    <mergeCell ref="N10:P10"/>
    <mergeCell ref="Q10:V10"/>
    <mergeCell ref="B12:G12"/>
    <mergeCell ref="Q12:V12"/>
    <mergeCell ref="M2:M3"/>
    <mergeCell ref="Y2:Y3"/>
    <mergeCell ref="A6:W6"/>
    <mergeCell ref="A8:C8"/>
    <mergeCell ref="D8:G8"/>
    <mergeCell ref="H8:J8"/>
    <mergeCell ref="K8:V8"/>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A23:Q23"/>
    <mergeCell ref="R23:S23"/>
    <mergeCell ref="U23:W23"/>
    <mergeCell ref="A24:Q24"/>
    <mergeCell ref="R24:S24"/>
    <mergeCell ref="U24:W24"/>
    <mergeCell ref="Q18:V18"/>
    <mergeCell ref="B19:C19"/>
    <mergeCell ref="D19:G19"/>
    <mergeCell ref="Q19:V19"/>
    <mergeCell ref="B20:C20"/>
    <mergeCell ref="D20:M20"/>
    <mergeCell ref="Q20:V20"/>
    <mergeCell ref="A28:Q28"/>
    <mergeCell ref="R28:S28"/>
    <mergeCell ref="U28:W28"/>
    <mergeCell ref="A29:G29"/>
    <mergeCell ref="H29:I29"/>
    <mergeCell ref="K29:Q29"/>
    <mergeCell ref="R29:S29"/>
    <mergeCell ref="T29:U29"/>
    <mergeCell ref="R25:S25"/>
    <mergeCell ref="U25:W25"/>
    <mergeCell ref="A27:Q27"/>
    <mergeCell ref="R27:S27"/>
    <mergeCell ref="U27:W27"/>
    <mergeCell ref="R26:S26"/>
    <mergeCell ref="U26:W26"/>
    <mergeCell ref="B25:Q25"/>
    <mergeCell ref="B26:Q26"/>
    <mergeCell ref="A34:Q34"/>
    <mergeCell ref="R34:S34"/>
    <mergeCell ref="U34:W34"/>
    <mergeCell ref="A35:Q35"/>
    <mergeCell ref="R35:S35"/>
    <mergeCell ref="U35:W35"/>
    <mergeCell ref="A31:Q31"/>
    <mergeCell ref="R31:S31"/>
    <mergeCell ref="U31:W31"/>
    <mergeCell ref="A33:Q33"/>
    <mergeCell ref="R33:S33"/>
    <mergeCell ref="U33:W33"/>
    <mergeCell ref="A32:Q32"/>
    <mergeCell ref="A43:Q43"/>
    <mergeCell ref="R43:S43"/>
    <mergeCell ref="A44:Q44"/>
    <mergeCell ref="U43:W43"/>
    <mergeCell ref="B41:Q41"/>
    <mergeCell ref="B42:Q42"/>
    <mergeCell ref="R41:S41"/>
    <mergeCell ref="A36:G36"/>
    <mergeCell ref="H36:I36"/>
    <mergeCell ref="K36:Q36"/>
    <mergeCell ref="R36:S36"/>
    <mergeCell ref="T36:U36"/>
    <mergeCell ref="A38:Q38"/>
    <mergeCell ref="R38:S38"/>
    <mergeCell ref="U38:W38"/>
    <mergeCell ref="A39:Q39"/>
    <mergeCell ref="R39:S39"/>
    <mergeCell ref="U39:W39"/>
    <mergeCell ref="A40:Q40"/>
    <mergeCell ref="R40:S40"/>
    <mergeCell ref="U40:W40"/>
    <mergeCell ref="U41:W41"/>
    <mergeCell ref="R42:S42"/>
    <mergeCell ref="U42:W42"/>
    <mergeCell ref="Y57:Y58"/>
    <mergeCell ref="A61:W61"/>
    <mergeCell ref="B63:V63"/>
    <mergeCell ref="B64:W64"/>
    <mergeCell ref="A51:O51"/>
    <mergeCell ref="A50:O50"/>
    <mergeCell ref="A46:K46"/>
    <mergeCell ref="A47:G47"/>
    <mergeCell ref="H47:I47"/>
    <mergeCell ref="K47:L47"/>
    <mergeCell ref="M47:P47"/>
    <mergeCell ref="Q47:S47"/>
    <mergeCell ref="A52:P52"/>
    <mergeCell ref="Q52:W52"/>
    <mergeCell ref="Q53:W54"/>
    <mergeCell ref="A53:O53"/>
    <mergeCell ref="A54:O54"/>
    <mergeCell ref="B77:V77"/>
    <mergeCell ref="B72:V72"/>
    <mergeCell ref="B74:V74"/>
    <mergeCell ref="B75:W75"/>
    <mergeCell ref="R44:S44"/>
    <mergeCell ref="U44:W44"/>
    <mergeCell ref="A45:G45"/>
    <mergeCell ref="H45:I45"/>
    <mergeCell ref="K45:Q45"/>
    <mergeCell ref="R45:S45"/>
    <mergeCell ref="T45:U45"/>
    <mergeCell ref="A67:W67"/>
    <mergeCell ref="A69:W69"/>
    <mergeCell ref="A70:W70"/>
    <mergeCell ref="M57:M58"/>
    <mergeCell ref="T47:U47"/>
    <mergeCell ref="V47:W47"/>
    <mergeCell ref="A49:P49"/>
    <mergeCell ref="Q49:W49"/>
    <mergeCell ref="Q50:W51"/>
    <mergeCell ref="B65:V65"/>
  </mergeCells>
  <conditionalFormatting sqref="M47:P48">
    <cfRule type="cellIs" dxfId="11" priority="3" operator="equal">
      <formula>"NON"</formula>
    </cfRule>
  </conditionalFormatting>
  <conditionalFormatting sqref="R25:S28 T29:U29 R33:S35 T36:U36 R39:S39 R41:S44 T45:U45 T47:U48">
    <cfRule type="cellIs" dxfId="10" priority="4" operator="lessThan">
      <formula>10</formula>
    </cfRule>
  </conditionalFormatting>
  <hyperlinks>
    <hyperlink ref="Y2" location="GENERAL!A15" display="retour GENERAL" xr:uid="{00000000-0004-0000-0400-000000000000}"/>
    <hyperlink ref="Y2:Y3" location="GENERAL!A20" display="retour vers GENERAL" xr:uid="{00000000-0004-0000-04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ignoredErrors>
    <ignoredError sqref="U25"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6588A"/>
    <pageSetUpPr fitToPage="1"/>
  </sheetPr>
  <dimension ref="A1:Z71"/>
  <sheetViews>
    <sheetView showGridLines="0" topLeftCell="A43" zoomScale="85" zoomScaleNormal="85" zoomScalePageLayoutView="85" workbookViewId="0">
      <selection activeCell="E51" sqref="E51"/>
    </sheetView>
  </sheetViews>
  <sheetFormatPr baseColWidth="10" defaultRowHeight="12" customHeight="1" x14ac:dyDescent="0.3"/>
  <cols>
    <col min="1" max="1" width="3" customWidth="1"/>
    <col min="2" max="13" width="5.6640625" customWidth="1"/>
    <col min="14" max="14" width="1.6640625" customWidth="1"/>
    <col min="15" max="15" width="2.6640625" customWidth="1"/>
    <col min="16" max="16" width="1.6640625" customWidth="1"/>
    <col min="17" max="22" width="5.6640625" customWidth="1"/>
    <col min="23" max="24" width="1.6640625" customWidth="1"/>
    <col min="25" max="256" width="10.77734375"/>
    <col min="257" max="257" width="11.33203125" customWidth="1"/>
    <col min="258" max="259" width="6" customWidth="1"/>
    <col min="260" max="260" width="4.6640625" customWidth="1"/>
    <col min="261" max="261" width="7.6640625" customWidth="1"/>
    <col min="262" max="263" width="11.33203125" customWidth="1"/>
    <col min="264" max="264" width="12.44140625" customWidth="1"/>
    <col min="265" max="267" width="11.33203125" customWidth="1"/>
    <col min="268" max="512" width="10.77734375"/>
    <col min="513" max="513" width="11.33203125" customWidth="1"/>
    <col min="514" max="515" width="6" customWidth="1"/>
    <col min="516" max="516" width="4.6640625" customWidth="1"/>
    <col min="517" max="517" width="7.6640625" customWidth="1"/>
    <col min="518" max="519" width="11.33203125" customWidth="1"/>
    <col min="520" max="520" width="12.44140625" customWidth="1"/>
    <col min="521" max="523" width="11.33203125" customWidth="1"/>
    <col min="524" max="768" width="10.77734375"/>
    <col min="769" max="769" width="11.33203125" customWidth="1"/>
    <col min="770" max="771" width="6" customWidth="1"/>
    <col min="772" max="772" width="4.6640625" customWidth="1"/>
    <col min="773" max="773" width="7.6640625" customWidth="1"/>
    <col min="774" max="775" width="11.33203125" customWidth="1"/>
    <col min="776" max="776" width="12.44140625" customWidth="1"/>
    <col min="777" max="779" width="11.33203125" customWidth="1"/>
    <col min="780" max="1024" width="10.77734375"/>
    <col min="1025" max="1025" width="11.33203125" customWidth="1"/>
    <col min="1026" max="1027" width="6" customWidth="1"/>
    <col min="1028" max="1028" width="4.6640625" customWidth="1"/>
    <col min="1029" max="1029" width="7.6640625" customWidth="1"/>
    <col min="1030" max="1031" width="11.33203125" customWidth="1"/>
    <col min="1032" max="1032" width="12.44140625" customWidth="1"/>
    <col min="1033" max="1035" width="11.33203125" customWidth="1"/>
    <col min="1036" max="1280" width="10.77734375"/>
    <col min="1281" max="1281" width="11.33203125" customWidth="1"/>
    <col min="1282" max="1283" width="6" customWidth="1"/>
    <col min="1284" max="1284" width="4.6640625" customWidth="1"/>
    <col min="1285" max="1285" width="7.6640625" customWidth="1"/>
    <col min="1286" max="1287" width="11.33203125" customWidth="1"/>
    <col min="1288" max="1288" width="12.44140625" customWidth="1"/>
    <col min="1289" max="1291" width="11.33203125" customWidth="1"/>
    <col min="1292" max="1536" width="10.77734375"/>
    <col min="1537" max="1537" width="11.33203125" customWidth="1"/>
    <col min="1538" max="1539" width="6" customWidth="1"/>
    <col min="1540" max="1540" width="4.6640625" customWidth="1"/>
    <col min="1541" max="1541" width="7.6640625" customWidth="1"/>
    <col min="1542" max="1543" width="11.33203125" customWidth="1"/>
    <col min="1544" max="1544" width="12.44140625" customWidth="1"/>
    <col min="1545" max="1547" width="11.33203125" customWidth="1"/>
    <col min="1548" max="1792" width="10.77734375"/>
    <col min="1793" max="1793" width="11.33203125" customWidth="1"/>
    <col min="1794" max="1795" width="6" customWidth="1"/>
    <col min="1796" max="1796" width="4.6640625" customWidth="1"/>
    <col min="1797" max="1797" width="7.6640625" customWidth="1"/>
    <col min="1798" max="1799" width="11.33203125" customWidth="1"/>
    <col min="1800" max="1800" width="12.44140625" customWidth="1"/>
    <col min="1801" max="1803" width="11.33203125" customWidth="1"/>
    <col min="1804" max="2048" width="10.77734375"/>
    <col min="2049" max="2049" width="11.33203125" customWidth="1"/>
    <col min="2050" max="2051" width="6" customWidth="1"/>
    <col min="2052" max="2052" width="4.6640625" customWidth="1"/>
    <col min="2053" max="2053" width="7.6640625" customWidth="1"/>
    <col min="2054" max="2055" width="11.33203125" customWidth="1"/>
    <col min="2056" max="2056" width="12.44140625" customWidth="1"/>
    <col min="2057" max="2059" width="11.33203125" customWidth="1"/>
    <col min="2060" max="2304" width="10.77734375"/>
    <col min="2305" max="2305" width="11.33203125" customWidth="1"/>
    <col min="2306" max="2307" width="6" customWidth="1"/>
    <col min="2308" max="2308" width="4.6640625" customWidth="1"/>
    <col min="2309" max="2309" width="7.6640625" customWidth="1"/>
    <col min="2310" max="2311" width="11.33203125" customWidth="1"/>
    <col min="2312" max="2312" width="12.44140625" customWidth="1"/>
    <col min="2313" max="2315" width="11.33203125" customWidth="1"/>
    <col min="2316" max="2560" width="10.77734375"/>
    <col min="2561" max="2561" width="11.33203125" customWidth="1"/>
    <col min="2562" max="2563" width="6" customWidth="1"/>
    <col min="2564" max="2564" width="4.6640625" customWidth="1"/>
    <col min="2565" max="2565" width="7.6640625" customWidth="1"/>
    <col min="2566" max="2567" width="11.33203125" customWidth="1"/>
    <col min="2568" max="2568" width="12.44140625" customWidth="1"/>
    <col min="2569" max="2571" width="11.33203125" customWidth="1"/>
    <col min="2572" max="2816" width="10.77734375"/>
    <col min="2817" max="2817" width="11.33203125" customWidth="1"/>
    <col min="2818" max="2819" width="6" customWidth="1"/>
    <col min="2820" max="2820" width="4.6640625" customWidth="1"/>
    <col min="2821" max="2821" width="7.6640625" customWidth="1"/>
    <col min="2822" max="2823" width="11.33203125" customWidth="1"/>
    <col min="2824" max="2824" width="12.44140625" customWidth="1"/>
    <col min="2825" max="2827" width="11.33203125" customWidth="1"/>
    <col min="2828" max="3072" width="10.77734375"/>
    <col min="3073" max="3073" width="11.33203125" customWidth="1"/>
    <col min="3074" max="3075" width="6" customWidth="1"/>
    <col min="3076" max="3076" width="4.6640625" customWidth="1"/>
    <col min="3077" max="3077" width="7.6640625" customWidth="1"/>
    <col min="3078" max="3079" width="11.33203125" customWidth="1"/>
    <col min="3080" max="3080" width="12.44140625" customWidth="1"/>
    <col min="3081" max="3083" width="11.33203125" customWidth="1"/>
    <col min="3084" max="3328" width="10.77734375"/>
    <col min="3329" max="3329" width="11.33203125" customWidth="1"/>
    <col min="3330" max="3331" width="6" customWidth="1"/>
    <col min="3332" max="3332" width="4.6640625" customWidth="1"/>
    <col min="3333" max="3333" width="7.6640625" customWidth="1"/>
    <col min="3334" max="3335" width="11.33203125" customWidth="1"/>
    <col min="3336" max="3336" width="12.44140625" customWidth="1"/>
    <col min="3337" max="3339" width="11.33203125" customWidth="1"/>
    <col min="3340" max="3584" width="10.77734375"/>
    <col min="3585" max="3585" width="11.33203125" customWidth="1"/>
    <col min="3586" max="3587" width="6" customWidth="1"/>
    <col min="3588" max="3588" width="4.6640625" customWidth="1"/>
    <col min="3589" max="3589" width="7.6640625" customWidth="1"/>
    <col min="3590" max="3591" width="11.33203125" customWidth="1"/>
    <col min="3592" max="3592" width="12.44140625" customWidth="1"/>
    <col min="3593" max="3595" width="11.33203125" customWidth="1"/>
    <col min="3596" max="3840" width="10.77734375"/>
    <col min="3841" max="3841" width="11.33203125" customWidth="1"/>
    <col min="3842" max="3843" width="6" customWidth="1"/>
    <col min="3844" max="3844" width="4.6640625" customWidth="1"/>
    <col min="3845" max="3845" width="7.6640625" customWidth="1"/>
    <col min="3846" max="3847" width="11.33203125" customWidth="1"/>
    <col min="3848" max="3848" width="12.44140625" customWidth="1"/>
    <col min="3849" max="3851" width="11.33203125" customWidth="1"/>
    <col min="3852" max="4096" width="10.77734375"/>
    <col min="4097" max="4097" width="11.33203125" customWidth="1"/>
    <col min="4098" max="4099" width="6" customWidth="1"/>
    <col min="4100" max="4100" width="4.6640625" customWidth="1"/>
    <col min="4101" max="4101" width="7.6640625" customWidth="1"/>
    <col min="4102" max="4103" width="11.33203125" customWidth="1"/>
    <col min="4104" max="4104" width="12.44140625" customWidth="1"/>
    <col min="4105" max="4107" width="11.33203125" customWidth="1"/>
    <col min="4108" max="4352" width="10.77734375"/>
    <col min="4353" max="4353" width="11.33203125" customWidth="1"/>
    <col min="4354" max="4355" width="6" customWidth="1"/>
    <col min="4356" max="4356" width="4.6640625" customWidth="1"/>
    <col min="4357" max="4357" width="7.6640625" customWidth="1"/>
    <col min="4358" max="4359" width="11.33203125" customWidth="1"/>
    <col min="4360" max="4360" width="12.44140625" customWidth="1"/>
    <col min="4361" max="4363" width="11.33203125" customWidth="1"/>
    <col min="4364" max="4608" width="10.77734375"/>
    <col min="4609" max="4609" width="11.33203125" customWidth="1"/>
    <col min="4610" max="4611" width="6" customWidth="1"/>
    <col min="4612" max="4612" width="4.6640625" customWidth="1"/>
    <col min="4613" max="4613" width="7.6640625" customWidth="1"/>
    <col min="4614" max="4615" width="11.33203125" customWidth="1"/>
    <col min="4616" max="4616" width="12.44140625" customWidth="1"/>
    <col min="4617" max="4619" width="11.33203125" customWidth="1"/>
    <col min="4620" max="4864" width="10.77734375"/>
    <col min="4865" max="4865" width="11.33203125" customWidth="1"/>
    <col min="4866" max="4867" width="6" customWidth="1"/>
    <col min="4868" max="4868" width="4.6640625" customWidth="1"/>
    <col min="4869" max="4869" width="7.6640625" customWidth="1"/>
    <col min="4870" max="4871" width="11.33203125" customWidth="1"/>
    <col min="4872" max="4872" width="12.44140625" customWidth="1"/>
    <col min="4873" max="4875" width="11.33203125" customWidth="1"/>
    <col min="4876" max="5120" width="10.77734375"/>
    <col min="5121" max="5121" width="11.33203125" customWidth="1"/>
    <col min="5122" max="5123" width="6" customWidth="1"/>
    <col min="5124" max="5124" width="4.6640625" customWidth="1"/>
    <col min="5125" max="5125" width="7.6640625" customWidth="1"/>
    <col min="5126" max="5127" width="11.33203125" customWidth="1"/>
    <col min="5128" max="5128" width="12.44140625" customWidth="1"/>
    <col min="5129" max="5131" width="11.33203125" customWidth="1"/>
    <col min="5132" max="5376" width="10.77734375"/>
    <col min="5377" max="5377" width="11.33203125" customWidth="1"/>
    <col min="5378" max="5379" width="6" customWidth="1"/>
    <col min="5380" max="5380" width="4.6640625" customWidth="1"/>
    <col min="5381" max="5381" width="7.6640625" customWidth="1"/>
    <col min="5382" max="5383" width="11.33203125" customWidth="1"/>
    <col min="5384" max="5384" width="12.44140625" customWidth="1"/>
    <col min="5385" max="5387" width="11.33203125" customWidth="1"/>
    <col min="5388" max="5632" width="10.77734375"/>
    <col min="5633" max="5633" width="11.33203125" customWidth="1"/>
    <col min="5634" max="5635" width="6" customWidth="1"/>
    <col min="5636" max="5636" width="4.6640625" customWidth="1"/>
    <col min="5637" max="5637" width="7.6640625" customWidth="1"/>
    <col min="5638" max="5639" width="11.33203125" customWidth="1"/>
    <col min="5640" max="5640" width="12.44140625" customWidth="1"/>
    <col min="5641" max="5643" width="11.33203125" customWidth="1"/>
    <col min="5644" max="5888" width="10.77734375"/>
    <col min="5889" max="5889" width="11.33203125" customWidth="1"/>
    <col min="5890" max="5891" width="6" customWidth="1"/>
    <col min="5892" max="5892" width="4.6640625" customWidth="1"/>
    <col min="5893" max="5893" width="7.6640625" customWidth="1"/>
    <col min="5894" max="5895" width="11.33203125" customWidth="1"/>
    <col min="5896" max="5896" width="12.44140625" customWidth="1"/>
    <col min="5897" max="5899" width="11.33203125" customWidth="1"/>
    <col min="5900" max="6144" width="10.77734375"/>
    <col min="6145" max="6145" width="11.33203125" customWidth="1"/>
    <col min="6146" max="6147" width="6" customWidth="1"/>
    <col min="6148" max="6148" width="4.6640625" customWidth="1"/>
    <col min="6149" max="6149" width="7.6640625" customWidth="1"/>
    <col min="6150" max="6151" width="11.33203125" customWidth="1"/>
    <col min="6152" max="6152" width="12.44140625" customWidth="1"/>
    <col min="6153" max="6155" width="11.33203125" customWidth="1"/>
    <col min="6156" max="6400" width="10.77734375"/>
    <col min="6401" max="6401" width="11.33203125" customWidth="1"/>
    <col min="6402" max="6403" width="6" customWidth="1"/>
    <col min="6404" max="6404" width="4.6640625" customWidth="1"/>
    <col min="6405" max="6405" width="7.6640625" customWidth="1"/>
    <col min="6406" max="6407" width="11.33203125" customWidth="1"/>
    <col min="6408" max="6408" width="12.44140625" customWidth="1"/>
    <col min="6409" max="6411" width="11.33203125" customWidth="1"/>
    <col min="6412" max="6656" width="10.77734375"/>
    <col min="6657" max="6657" width="11.33203125" customWidth="1"/>
    <col min="6658" max="6659" width="6" customWidth="1"/>
    <col min="6660" max="6660" width="4.6640625" customWidth="1"/>
    <col min="6661" max="6661" width="7.6640625" customWidth="1"/>
    <col min="6662" max="6663" width="11.33203125" customWidth="1"/>
    <col min="6664" max="6664" width="12.44140625" customWidth="1"/>
    <col min="6665" max="6667" width="11.33203125" customWidth="1"/>
    <col min="6668" max="6912" width="10.77734375"/>
    <col min="6913" max="6913" width="11.33203125" customWidth="1"/>
    <col min="6914" max="6915" width="6" customWidth="1"/>
    <col min="6916" max="6916" width="4.6640625" customWidth="1"/>
    <col min="6917" max="6917" width="7.6640625" customWidth="1"/>
    <col min="6918" max="6919" width="11.33203125" customWidth="1"/>
    <col min="6920" max="6920" width="12.44140625" customWidth="1"/>
    <col min="6921" max="6923" width="11.33203125" customWidth="1"/>
    <col min="6924" max="7168" width="10.77734375"/>
    <col min="7169" max="7169" width="11.33203125" customWidth="1"/>
    <col min="7170" max="7171" width="6" customWidth="1"/>
    <col min="7172" max="7172" width="4.6640625" customWidth="1"/>
    <col min="7173" max="7173" width="7.6640625" customWidth="1"/>
    <col min="7174" max="7175" width="11.33203125" customWidth="1"/>
    <col min="7176" max="7176" width="12.44140625" customWidth="1"/>
    <col min="7177" max="7179" width="11.33203125" customWidth="1"/>
    <col min="7180" max="7424" width="10.77734375"/>
    <col min="7425" max="7425" width="11.33203125" customWidth="1"/>
    <col min="7426" max="7427" width="6" customWidth="1"/>
    <col min="7428" max="7428" width="4.6640625" customWidth="1"/>
    <col min="7429" max="7429" width="7.6640625" customWidth="1"/>
    <col min="7430" max="7431" width="11.33203125" customWidth="1"/>
    <col min="7432" max="7432" width="12.44140625" customWidth="1"/>
    <col min="7433" max="7435" width="11.33203125" customWidth="1"/>
    <col min="7436" max="7680" width="10.77734375"/>
    <col min="7681" max="7681" width="11.33203125" customWidth="1"/>
    <col min="7682" max="7683" width="6" customWidth="1"/>
    <col min="7684" max="7684" width="4.6640625" customWidth="1"/>
    <col min="7685" max="7685" width="7.6640625" customWidth="1"/>
    <col min="7686" max="7687" width="11.33203125" customWidth="1"/>
    <col min="7688" max="7688" width="12.44140625" customWidth="1"/>
    <col min="7689" max="7691" width="11.33203125" customWidth="1"/>
    <col min="7692" max="7936" width="10.77734375"/>
    <col min="7937" max="7937" width="11.33203125" customWidth="1"/>
    <col min="7938" max="7939" width="6" customWidth="1"/>
    <col min="7940" max="7940" width="4.6640625" customWidth="1"/>
    <col min="7941" max="7941" width="7.6640625" customWidth="1"/>
    <col min="7942" max="7943" width="11.33203125" customWidth="1"/>
    <col min="7944" max="7944" width="12.44140625" customWidth="1"/>
    <col min="7945" max="7947" width="11.33203125" customWidth="1"/>
    <col min="7948" max="8192" width="10.77734375"/>
    <col min="8193" max="8193" width="11.33203125" customWidth="1"/>
    <col min="8194" max="8195" width="6" customWidth="1"/>
    <col min="8196" max="8196" width="4.6640625" customWidth="1"/>
    <col min="8197" max="8197" width="7.6640625" customWidth="1"/>
    <col min="8198" max="8199" width="11.33203125" customWidth="1"/>
    <col min="8200" max="8200" width="12.44140625" customWidth="1"/>
    <col min="8201" max="8203" width="11.33203125" customWidth="1"/>
    <col min="8204" max="8448" width="10.77734375"/>
    <col min="8449" max="8449" width="11.33203125" customWidth="1"/>
    <col min="8450" max="8451" width="6" customWidth="1"/>
    <col min="8452" max="8452" width="4.6640625" customWidth="1"/>
    <col min="8453" max="8453" width="7.6640625" customWidth="1"/>
    <col min="8454" max="8455" width="11.33203125" customWidth="1"/>
    <col min="8456" max="8456" width="12.44140625" customWidth="1"/>
    <col min="8457" max="8459" width="11.33203125" customWidth="1"/>
    <col min="8460" max="8704" width="10.77734375"/>
    <col min="8705" max="8705" width="11.33203125" customWidth="1"/>
    <col min="8706" max="8707" width="6" customWidth="1"/>
    <col min="8708" max="8708" width="4.6640625" customWidth="1"/>
    <col min="8709" max="8709" width="7.6640625" customWidth="1"/>
    <col min="8710" max="8711" width="11.33203125" customWidth="1"/>
    <col min="8712" max="8712" width="12.44140625" customWidth="1"/>
    <col min="8713" max="8715" width="11.33203125" customWidth="1"/>
    <col min="8716" max="8960" width="10.77734375"/>
    <col min="8961" max="8961" width="11.33203125" customWidth="1"/>
    <col min="8962" max="8963" width="6" customWidth="1"/>
    <col min="8964" max="8964" width="4.6640625" customWidth="1"/>
    <col min="8965" max="8965" width="7.6640625" customWidth="1"/>
    <col min="8966" max="8967" width="11.33203125" customWidth="1"/>
    <col min="8968" max="8968" width="12.44140625" customWidth="1"/>
    <col min="8969" max="8971" width="11.33203125" customWidth="1"/>
    <col min="8972" max="9216" width="10.77734375"/>
    <col min="9217" max="9217" width="11.33203125" customWidth="1"/>
    <col min="9218" max="9219" width="6" customWidth="1"/>
    <col min="9220" max="9220" width="4.6640625" customWidth="1"/>
    <col min="9221" max="9221" width="7.6640625" customWidth="1"/>
    <col min="9222" max="9223" width="11.33203125" customWidth="1"/>
    <col min="9224" max="9224" width="12.44140625" customWidth="1"/>
    <col min="9225" max="9227" width="11.33203125" customWidth="1"/>
    <col min="9228" max="9472" width="10.77734375"/>
    <col min="9473" max="9473" width="11.33203125" customWidth="1"/>
    <col min="9474" max="9475" width="6" customWidth="1"/>
    <col min="9476" max="9476" width="4.6640625" customWidth="1"/>
    <col min="9477" max="9477" width="7.6640625" customWidth="1"/>
    <col min="9478" max="9479" width="11.33203125" customWidth="1"/>
    <col min="9480" max="9480" width="12.44140625" customWidth="1"/>
    <col min="9481" max="9483" width="11.33203125" customWidth="1"/>
    <col min="9484" max="9728" width="10.77734375"/>
    <col min="9729" max="9729" width="11.33203125" customWidth="1"/>
    <col min="9730" max="9731" width="6" customWidth="1"/>
    <col min="9732" max="9732" width="4.6640625" customWidth="1"/>
    <col min="9733" max="9733" width="7.6640625" customWidth="1"/>
    <col min="9734" max="9735" width="11.33203125" customWidth="1"/>
    <col min="9736" max="9736" width="12.44140625" customWidth="1"/>
    <col min="9737" max="9739" width="11.33203125" customWidth="1"/>
    <col min="9740" max="9984" width="10.77734375"/>
    <col min="9985" max="9985" width="11.33203125" customWidth="1"/>
    <col min="9986" max="9987" width="6" customWidth="1"/>
    <col min="9988" max="9988" width="4.6640625" customWidth="1"/>
    <col min="9989" max="9989" width="7.6640625" customWidth="1"/>
    <col min="9990" max="9991" width="11.33203125" customWidth="1"/>
    <col min="9992" max="9992" width="12.44140625" customWidth="1"/>
    <col min="9993" max="9995" width="11.33203125" customWidth="1"/>
    <col min="9996" max="10240" width="10.77734375"/>
    <col min="10241" max="10241" width="11.33203125" customWidth="1"/>
    <col min="10242" max="10243" width="6" customWidth="1"/>
    <col min="10244" max="10244" width="4.6640625" customWidth="1"/>
    <col min="10245" max="10245" width="7.6640625" customWidth="1"/>
    <col min="10246" max="10247" width="11.33203125" customWidth="1"/>
    <col min="10248" max="10248" width="12.44140625" customWidth="1"/>
    <col min="10249" max="10251" width="11.33203125" customWidth="1"/>
    <col min="10252" max="10496" width="10.77734375"/>
    <col min="10497" max="10497" width="11.33203125" customWidth="1"/>
    <col min="10498" max="10499" width="6" customWidth="1"/>
    <col min="10500" max="10500" width="4.6640625" customWidth="1"/>
    <col min="10501" max="10501" width="7.6640625" customWidth="1"/>
    <col min="10502" max="10503" width="11.33203125" customWidth="1"/>
    <col min="10504" max="10504" width="12.44140625" customWidth="1"/>
    <col min="10505" max="10507" width="11.33203125" customWidth="1"/>
    <col min="10508" max="10752" width="10.77734375"/>
    <col min="10753" max="10753" width="11.33203125" customWidth="1"/>
    <col min="10754" max="10755" width="6" customWidth="1"/>
    <col min="10756" max="10756" width="4.6640625" customWidth="1"/>
    <col min="10757" max="10757" width="7.6640625" customWidth="1"/>
    <col min="10758" max="10759" width="11.33203125" customWidth="1"/>
    <col min="10760" max="10760" width="12.44140625" customWidth="1"/>
    <col min="10761" max="10763" width="11.33203125" customWidth="1"/>
    <col min="10764" max="11008" width="10.77734375"/>
    <col min="11009" max="11009" width="11.33203125" customWidth="1"/>
    <col min="11010" max="11011" width="6" customWidth="1"/>
    <col min="11012" max="11012" width="4.6640625" customWidth="1"/>
    <col min="11013" max="11013" width="7.6640625" customWidth="1"/>
    <col min="11014" max="11015" width="11.33203125" customWidth="1"/>
    <col min="11016" max="11016" width="12.44140625" customWidth="1"/>
    <col min="11017" max="11019" width="11.33203125" customWidth="1"/>
    <col min="11020" max="11264" width="10.77734375"/>
    <col min="11265" max="11265" width="11.33203125" customWidth="1"/>
    <col min="11266" max="11267" width="6" customWidth="1"/>
    <col min="11268" max="11268" width="4.6640625" customWidth="1"/>
    <col min="11269" max="11269" width="7.6640625" customWidth="1"/>
    <col min="11270" max="11271" width="11.33203125" customWidth="1"/>
    <col min="11272" max="11272" width="12.44140625" customWidth="1"/>
    <col min="11273" max="11275" width="11.33203125" customWidth="1"/>
    <col min="11276" max="11520" width="10.77734375"/>
    <col min="11521" max="11521" width="11.33203125" customWidth="1"/>
    <col min="11522" max="11523" width="6" customWidth="1"/>
    <col min="11524" max="11524" width="4.6640625" customWidth="1"/>
    <col min="11525" max="11525" width="7.6640625" customWidth="1"/>
    <col min="11526" max="11527" width="11.33203125" customWidth="1"/>
    <col min="11528" max="11528" width="12.44140625" customWidth="1"/>
    <col min="11529" max="11531" width="11.33203125" customWidth="1"/>
    <col min="11532" max="11776" width="10.77734375"/>
    <col min="11777" max="11777" width="11.33203125" customWidth="1"/>
    <col min="11778" max="11779" width="6" customWidth="1"/>
    <col min="11780" max="11780" width="4.6640625" customWidth="1"/>
    <col min="11781" max="11781" width="7.6640625" customWidth="1"/>
    <col min="11782" max="11783" width="11.33203125" customWidth="1"/>
    <col min="11784" max="11784" width="12.44140625" customWidth="1"/>
    <col min="11785" max="11787" width="11.33203125" customWidth="1"/>
    <col min="11788" max="12032" width="10.77734375"/>
    <col min="12033" max="12033" width="11.33203125" customWidth="1"/>
    <col min="12034" max="12035" width="6" customWidth="1"/>
    <col min="12036" max="12036" width="4.6640625" customWidth="1"/>
    <col min="12037" max="12037" width="7.6640625" customWidth="1"/>
    <col min="12038" max="12039" width="11.33203125" customWidth="1"/>
    <col min="12040" max="12040" width="12.44140625" customWidth="1"/>
    <col min="12041" max="12043" width="11.33203125" customWidth="1"/>
    <col min="12044" max="12288" width="10.77734375"/>
    <col min="12289" max="12289" width="11.33203125" customWidth="1"/>
    <col min="12290" max="12291" width="6" customWidth="1"/>
    <col min="12292" max="12292" width="4.6640625" customWidth="1"/>
    <col min="12293" max="12293" width="7.6640625" customWidth="1"/>
    <col min="12294" max="12295" width="11.33203125" customWidth="1"/>
    <col min="12296" max="12296" width="12.44140625" customWidth="1"/>
    <col min="12297" max="12299" width="11.33203125" customWidth="1"/>
    <col min="12300" max="12544" width="10.77734375"/>
    <col min="12545" max="12545" width="11.33203125" customWidth="1"/>
    <col min="12546" max="12547" width="6" customWidth="1"/>
    <col min="12548" max="12548" width="4.6640625" customWidth="1"/>
    <col min="12549" max="12549" width="7.6640625" customWidth="1"/>
    <col min="12550" max="12551" width="11.33203125" customWidth="1"/>
    <col min="12552" max="12552" width="12.44140625" customWidth="1"/>
    <col min="12553" max="12555" width="11.33203125" customWidth="1"/>
    <col min="12556" max="12800" width="10.77734375"/>
    <col min="12801" max="12801" width="11.33203125" customWidth="1"/>
    <col min="12802" max="12803" width="6" customWidth="1"/>
    <col min="12804" max="12804" width="4.6640625" customWidth="1"/>
    <col min="12805" max="12805" width="7.6640625" customWidth="1"/>
    <col min="12806" max="12807" width="11.33203125" customWidth="1"/>
    <col min="12808" max="12808" width="12.44140625" customWidth="1"/>
    <col min="12809" max="12811" width="11.33203125" customWidth="1"/>
    <col min="12812" max="13056" width="10.77734375"/>
    <col min="13057" max="13057" width="11.33203125" customWidth="1"/>
    <col min="13058" max="13059" width="6" customWidth="1"/>
    <col min="13060" max="13060" width="4.6640625" customWidth="1"/>
    <col min="13061" max="13061" width="7.6640625" customWidth="1"/>
    <col min="13062" max="13063" width="11.33203125" customWidth="1"/>
    <col min="13064" max="13064" width="12.44140625" customWidth="1"/>
    <col min="13065" max="13067" width="11.33203125" customWidth="1"/>
    <col min="13068" max="13312" width="10.77734375"/>
    <col min="13313" max="13313" width="11.33203125" customWidth="1"/>
    <col min="13314" max="13315" width="6" customWidth="1"/>
    <col min="13316" max="13316" width="4.6640625" customWidth="1"/>
    <col min="13317" max="13317" width="7.6640625" customWidth="1"/>
    <col min="13318" max="13319" width="11.33203125" customWidth="1"/>
    <col min="13320" max="13320" width="12.44140625" customWidth="1"/>
    <col min="13321" max="13323" width="11.33203125" customWidth="1"/>
    <col min="13324" max="13568" width="10.77734375"/>
    <col min="13569" max="13569" width="11.33203125" customWidth="1"/>
    <col min="13570" max="13571" width="6" customWidth="1"/>
    <col min="13572" max="13572" width="4.6640625" customWidth="1"/>
    <col min="13573" max="13573" width="7.6640625" customWidth="1"/>
    <col min="13574" max="13575" width="11.33203125" customWidth="1"/>
    <col min="13576" max="13576" width="12.44140625" customWidth="1"/>
    <col min="13577" max="13579" width="11.33203125" customWidth="1"/>
    <col min="13580" max="13824" width="10.77734375"/>
    <col min="13825" max="13825" width="11.33203125" customWidth="1"/>
    <col min="13826" max="13827" width="6" customWidth="1"/>
    <col min="13828" max="13828" width="4.6640625" customWidth="1"/>
    <col min="13829" max="13829" width="7.6640625" customWidth="1"/>
    <col min="13830" max="13831" width="11.33203125" customWidth="1"/>
    <col min="13832" max="13832" width="12.44140625" customWidth="1"/>
    <col min="13833" max="13835" width="11.33203125" customWidth="1"/>
    <col min="13836" max="14080" width="10.77734375"/>
    <col min="14081" max="14081" width="11.33203125" customWidth="1"/>
    <col min="14082" max="14083" width="6" customWidth="1"/>
    <col min="14084" max="14084" width="4.6640625" customWidth="1"/>
    <col min="14085" max="14085" width="7.6640625" customWidth="1"/>
    <col min="14086" max="14087" width="11.33203125" customWidth="1"/>
    <col min="14088" max="14088" width="12.44140625" customWidth="1"/>
    <col min="14089" max="14091" width="11.33203125" customWidth="1"/>
    <col min="14092" max="14336" width="10.77734375"/>
    <col min="14337" max="14337" width="11.33203125" customWidth="1"/>
    <col min="14338" max="14339" width="6" customWidth="1"/>
    <col min="14340" max="14340" width="4.6640625" customWidth="1"/>
    <col min="14341" max="14341" width="7.6640625" customWidth="1"/>
    <col min="14342" max="14343" width="11.33203125" customWidth="1"/>
    <col min="14344" max="14344" width="12.44140625" customWidth="1"/>
    <col min="14345" max="14347" width="11.33203125" customWidth="1"/>
    <col min="14348" max="14592" width="10.77734375"/>
    <col min="14593" max="14593" width="11.33203125" customWidth="1"/>
    <col min="14594" max="14595" width="6" customWidth="1"/>
    <col min="14596" max="14596" width="4.6640625" customWidth="1"/>
    <col min="14597" max="14597" width="7.6640625" customWidth="1"/>
    <col min="14598" max="14599" width="11.33203125" customWidth="1"/>
    <col min="14600" max="14600" width="12.44140625" customWidth="1"/>
    <col min="14601" max="14603" width="11.33203125" customWidth="1"/>
    <col min="14604" max="14848" width="10.77734375"/>
    <col min="14849" max="14849" width="11.33203125" customWidth="1"/>
    <col min="14850" max="14851" width="6" customWidth="1"/>
    <col min="14852" max="14852" width="4.6640625" customWidth="1"/>
    <col min="14853" max="14853" width="7.6640625" customWidth="1"/>
    <col min="14854" max="14855" width="11.33203125" customWidth="1"/>
    <col min="14856" max="14856" width="12.44140625" customWidth="1"/>
    <col min="14857" max="14859" width="11.33203125" customWidth="1"/>
    <col min="14860" max="15104" width="10.77734375"/>
    <col min="15105" max="15105" width="11.33203125" customWidth="1"/>
    <col min="15106" max="15107" width="6" customWidth="1"/>
    <col min="15108" max="15108" width="4.6640625" customWidth="1"/>
    <col min="15109" max="15109" width="7.6640625" customWidth="1"/>
    <col min="15110" max="15111" width="11.33203125" customWidth="1"/>
    <col min="15112" max="15112" width="12.44140625" customWidth="1"/>
    <col min="15113" max="15115" width="11.33203125" customWidth="1"/>
    <col min="15116" max="15360" width="10.77734375"/>
    <col min="15361" max="15361" width="11.33203125" customWidth="1"/>
    <col min="15362" max="15363" width="6" customWidth="1"/>
    <col min="15364" max="15364" width="4.6640625" customWidth="1"/>
    <col min="15365" max="15365" width="7.6640625" customWidth="1"/>
    <col min="15366" max="15367" width="11.33203125" customWidth="1"/>
    <col min="15368" max="15368" width="12.44140625" customWidth="1"/>
    <col min="15369" max="15371" width="11.33203125" customWidth="1"/>
    <col min="15372" max="15616" width="10.77734375"/>
    <col min="15617" max="15617" width="11.33203125" customWidth="1"/>
    <col min="15618" max="15619" width="6" customWidth="1"/>
    <col min="15620" max="15620" width="4.6640625" customWidth="1"/>
    <col min="15621" max="15621" width="7.6640625" customWidth="1"/>
    <col min="15622" max="15623" width="11.33203125" customWidth="1"/>
    <col min="15624" max="15624" width="12.44140625" customWidth="1"/>
    <col min="15625" max="15627" width="11.33203125" customWidth="1"/>
    <col min="15628" max="15872" width="10.77734375"/>
    <col min="15873" max="15873" width="11.33203125" customWidth="1"/>
    <col min="15874" max="15875" width="6" customWidth="1"/>
    <col min="15876" max="15876" width="4.6640625" customWidth="1"/>
    <col min="15877" max="15877" width="7.6640625" customWidth="1"/>
    <col min="15878" max="15879" width="11.33203125" customWidth="1"/>
    <col min="15880" max="15880" width="12.44140625" customWidth="1"/>
    <col min="15881" max="15883" width="11.33203125" customWidth="1"/>
    <col min="15884" max="16128" width="10.77734375"/>
    <col min="16129" max="16129" width="11.33203125" customWidth="1"/>
    <col min="16130" max="16131" width="6" customWidth="1"/>
    <col min="16132" max="16132" width="4.6640625" customWidth="1"/>
    <col min="16133" max="16133" width="7.6640625" customWidth="1"/>
    <col min="16134" max="16135" width="11.33203125" customWidth="1"/>
    <col min="16136" max="16136" width="12.44140625" customWidth="1"/>
    <col min="16137" max="16139" width="11.33203125" customWidth="1"/>
    <col min="16140" max="16384" width="10.77734375"/>
  </cols>
  <sheetData>
    <row r="1" spans="1:25" s="1" customFormat="1" ht="13.8" x14ac:dyDescent="0.3">
      <c r="N1" s="106"/>
      <c r="O1" s="106"/>
      <c r="P1" s="106"/>
      <c r="Q1" s="106"/>
      <c r="R1" s="106"/>
      <c r="S1" s="106"/>
      <c r="T1" s="106"/>
      <c r="U1" s="106"/>
      <c r="V1" s="106"/>
    </row>
    <row r="2" spans="1:25" s="1" customFormat="1" ht="15" customHeight="1" x14ac:dyDescent="0.3">
      <c r="M2" s="339"/>
      <c r="N2" s="106"/>
      <c r="O2" s="106"/>
      <c r="P2" s="106"/>
      <c r="Q2" s="106"/>
      <c r="R2" s="106"/>
      <c r="S2" s="106"/>
      <c r="T2" s="106"/>
      <c r="U2" s="106"/>
      <c r="V2" s="106"/>
      <c r="Y2" s="371" t="s">
        <v>45</v>
      </c>
    </row>
    <row r="3" spans="1:25" s="1" customFormat="1" ht="13.8" x14ac:dyDescent="0.3">
      <c r="M3" s="339"/>
      <c r="N3" s="106"/>
      <c r="O3" s="106"/>
      <c r="P3" s="106"/>
      <c r="Q3" s="106"/>
      <c r="R3" s="106"/>
      <c r="S3" s="106"/>
      <c r="T3" s="106"/>
      <c r="U3" s="106"/>
      <c r="V3" s="106"/>
      <c r="Y3" s="371"/>
    </row>
    <row r="4" spans="1:25" s="1" customFormat="1" ht="13.8" x14ac:dyDescent="0.3">
      <c r="N4" s="106"/>
      <c r="O4" s="106"/>
      <c r="P4" s="106"/>
      <c r="Q4" s="106"/>
      <c r="R4" s="106"/>
      <c r="S4" s="106"/>
      <c r="T4" s="106"/>
      <c r="U4" s="106"/>
      <c r="V4" s="106"/>
    </row>
    <row r="5" spans="1:25" s="1" customFormat="1" ht="13.8" x14ac:dyDescent="0.3">
      <c r="N5" s="106"/>
      <c r="O5" s="106"/>
      <c r="P5" s="106"/>
      <c r="Q5" s="106"/>
      <c r="R5" s="106"/>
      <c r="S5" s="106"/>
      <c r="T5" s="106"/>
      <c r="U5" s="106"/>
      <c r="V5" s="106"/>
    </row>
    <row r="6" spans="1:25" s="107" customFormat="1" ht="45" customHeight="1" x14ac:dyDescent="0.3">
      <c r="A6" s="337" t="s">
        <v>296</v>
      </c>
      <c r="B6" s="337"/>
      <c r="C6" s="337"/>
      <c r="D6" s="337"/>
      <c r="E6" s="337"/>
      <c r="F6" s="337"/>
      <c r="G6" s="337"/>
      <c r="H6" s="337"/>
      <c r="I6" s="337"/>
      <c r="J6" s="337"/>
      <c r="K6" s="337"/>
      <c r="L6" s="337"/>
      <c r="M6" s="337"/>
      <c r="N6" s="337"/>
      <c r="O6" s="337"/>
      <c r="P6" s="337"/>
      <c r="Q6" s="337"/>
      <c r="R6" s="337"/>
      <c r="S6" s="337"/>
      <c r="T6" s="337"/>
      <c r="U6" s="337"/>
      <c r="V6" s="337"/>
      <c r="W6" s="337"/>
    </row>
    <row r="7" spans="1:25" s="109" customFormat="1" ht="4.95" customHeight="1" x14ac:dyDescent="0.3">
      <c r="A7" s="108"/>
      <c r="B7" s="108"/>
      <c r="C7" s="108"/>
      <c r="D7" s="108"/>
      <c r="E7" s="108"/>
      <c r="F7" s="108"/>
      <c r="G7" s="108"/>
      <c r="H7" s="108"/>
      <c r="I7" s="108"/>
      <c r="J7" s="108"/>
      <c r="K7" s="108"/>
      <c r="L7" s="108"/>
      <c r="M7" s="108"/>
      <c r="N7" s="108"/>
      <c r="O7" s="108"/>
      <c r="P7" s="108"/>
      <c r="Q7" s="108"/>
      <c r="R7" s="108"/>
      <c r="S7" s="108"/>
      <c r="T7" s="108"/>
      <c r="U7" s="108"/>
      <c r="V7" s="108"/>
      <c r="W7" s="108"/>
    </row>
    <row r="8" spans="1:25" ht="19.95" customHeight="1" x14ac:dyDescent="0.3">
      <c r="A8" s="357" t="s">
        <v>195</v>
      </c>
      <c r="B8" s="357"/>
      <c r="C8" s="357"/>
      <c r="D8" s="358"/>
      <c r="E8" s="358"/>
      <c r="F8" s="358"/>
      <c r="G8" s="358"/>
      <c r="H8" s="357" t="s">
        <v>196</v>
      </c>
      <c r="I8" s="357"/>
      <c r="J8" s="357"/>
      <c r="K8" s="358"/>
      <c r="L8" s="358"/>
      <c r="M8" s="358"/>
      <c r="N8" s="358"/>
      <c r="O8" s="358"/>
      <c r="P8" s="358"/>
      <c r="Q8" s="358"/>
      <c r="R8" s="358"/>
      <c r="S8" s="358"/>
      <c r="T8" s="358"/>
      <c r="U8" s="358"/>
      <c r="V8" s="358"/>
      <c r="W8" s="101"/>
    </row>
    <row r="9" spans="1:25" s="110" customFormat="1" ht="4.95" customHeight="1" x14ac:dyDescent="0.3">
      <c r="A9" s="102"/>
      <c r="B9" s="102"/>
      <c r="C9" s="102"/>
      <c r="D9" s="103"/>
      <c r="E9" s="103"/>
      <c r="F9" s="103"/>
      <c r="G9" s="103"/>
      <c r="H9" s="102"/>
      <c r="I9" s="102"/>
      <c r="J9" s="102"/>
      <c r="K9" s="103"/>
      <c r="L9" s="103"/>
      <c r="M9" s="103"/>
      <c r="N9" s="103"/>
      <c r="O9" s="103"/>
      <c r="P9" s="103"/>
      <c r="Q9" s="103"/>
      <c r="R9" s="103"/>
      <c r="S9" s="103"/>
      <c r="T9" s="103"/>
      <c r="U9" s="103"/>
      <c r="V9" s="103"/>
      <c r="W9" s="104"/>
    </row>
    <row r="10" spans="1:25" ht="19.95" customHeight="1" x14ac:dyDescent="0.3">
      <c r="A10" s="357" t="s">
        <v>143</v>
      </c>
      <c r="B10" s="357"/>
      <c r="C10" s="358"/>
      <c r="D10" s="358"/>
      <c r="E10" s="358"/>
      <c r="F10" s="358"/>
      <c r="G10" s="358"/>
      <c r="H10" s="358"/>
      <c r="I10" s="358"/>
      <c r="J10" s="358"/>
      <c r="K10" s="357" t="s">
        <v>199</v>
      </c>
      <c r="L10" s="357"/>
      <c r="M10" s="136"/>
      <c r="N10" s="359" t="s">
        <v>197</v>
      </c>
      <c r="O10" s="359"/>
      <c r="P10" s="359"/>
      <c r="Q10" s="370" t="s">
        <v>198</v>
      </c>
      <c r="R10" s="370"/>
      <c r="S10" s="370"/>
      <c r="T10" s="370"/>
      <c r="U10" s="370"/>
      <c r="V10" s="370"/>
      <c r="W10" s="101"/>
    </row>
    <row r="11" spans="1:25" ht="12.75" customHeight="1" x14ac:dyDescent="0.3">
      <c r="A11" s="187"/>
      <c r="B11" s="187"/>
      <c r="C11" s="187"/>
      <c r="D11" s="187"/>
      <c r="E11" s="187"/>
      <c r="F11" s="187"/>
      <c r="G11" s="187"/>
      <c r="H11" s="187"/>
      <c r="I11" s="187"/>
      <c r="J11" s="187"/>
      <c r="K11" s="187"/>
      <c r="L11" s="187"/>
      <c r="M11" s="187"/>
      <c r="N11" s="187"/>
      <c r="O11" s="187"/>
      <c r="P11" s="187"/>
      <c r="Q11" s="187"/>
      <c r="R11" s="187"/>
      <c r="S11" s="187"/>
      <c r="T11" s="187"/>
      <c r="U11" s="187"/>
      <c r="V11" s="187"/>
      <c r="W11" s="187"/>
    </row>
    <row r="12" spans="1:25" s="1" customFormat="1" ht="15" x14ac:dyDescent="0.3">
      <c r="A12" s="44"/>
      <c r="B12" s="300" t="s">
        <v>194</v>
      </c>
      <c r="C12" s="300"/>
      <c r="D12" s="300"/>
      <c r="E12" s="300"/>
      <c r="F12" s="300"/>
      <c r="G12" s="300"/>
      <c r="H12" s="193" t="s">
        <v>152</v>
      </c>
      <c r="I12" s="70" t="s">
        <v>74</v>
      </c>
      <c r="J12" s="193" t="s">
        <v>152</v>
      </c>
      <c r="K12" s="70" t="s">
        <v>75</v>
      </c>
      <c r="L12" s="68"/>
      <c r="M12" s="68"/>
      <c r="N12" s="43"/>
      <c r="O12" s="111"/>
      <c r="P12" s="44"/>
      <c r="Q12" s="300" t="s">
        <v>1</v>
      </c>
      <c r="R12" s="300"/>
      <c r="S12" s="300"/>
      <c r="T12" s="300"/>
      <c r="U12" s="300"/>
      <c r="V12" s="300"/>
      <c r="W12" s="40"/>
    </row>
    <row r="13" spans="1:25" s="1" customFormat="1" ht="19.95" customHeight="1" x14ac:dyDescent="0.3">
      <c r="A13" s="73"/>
      <c r="B13" s="313" t="s">
        <v>0</v>
      </c>
      <c r="C13" s="313"/>
      <c r="D13" s="327"/>
      <c r="E13" s="327"/>
      <c r="F13" s="327"/>
      <c r="G13" s="327"/>
      <c r="H13" s="313" t="s">
        <v>2</v>
      </c>
      <c r="I13" s="313"/>
      <c r="J13" s="327"/>
      <c r="K13" s="327"/>
      <c r="L13" s="327"/>
      <c r="M13" s="327"/>
      <c r="N13" s="112"/>
      <c r="O13" s="3"/>
      <c r="P13" s="73"/>
      <c r="Q13" s="183" t="s">
        <v>0</v>
      </c>
      <c r="R13" s="314"/>
      <c r="S13" s="314"/>
      <c r="T13" s="314"/>
      <c r="U13" s="314"/>
      <c r="V13" s="314"/>
      <c r="W13" s="62"/>
    </row>
    <row r="14" spans="1:25" s="1" customFormat="1" ht="19.95" customHeight="1" x14ac:dyDescent="0.3">
      <c r="A14" s="73"/>
      <c r="B14" s="313" t="s">
        <v>3</v>
      </c>
      <c r="C14" s="313"/>
      <c r="D14" s="327"/>
      <c r="E14" s="327"/>
      <c r="F14" s="327"/>
      <c r="G14" s="327"/>
      <c r="H14" s="313" t="s">
        <v>4</v>
      </c>
      <c r="I14" s="313"/>
      <c r="J14" s="313"/>
      <c r="K14" s="327"/>
      <c r="L14" s="327"/>
      <c r="M14" s="327"/>
      <c r="N14" s="112"/>
      <c r="O14" s="3"/>
      <c r="P14" s="73"/>
      <c r="Q14" s="327"/>
      <c r="R14" s="327"/>
      <c r="S14" s="327"/>
      <c r="T14" s="327"/>
      <c r="U14" s="327"/>
      <c r="V14" s="327"/>
      <c r="W14" s="62"/>
    </row>
    <row r="15" spans="1:25" s="1" customFormat="1" ht="13.8" x14ac:dyDescent="0.3">
      <c r="A15" s="73"/>
      <c r="B15" s="45"/>
      <c r="C15" s="45"/>
      <c r="D15" s="45"/>
      <c r="E15" s="45"/>
      <c r="F15" s="45"/>
      <c r="G15" s="45"/>
      <c r="H15" s="45"/>
      <c r="I15" s="45"/>
      <c r="J15" s="45"/>
      <c r="K15" s="45"/>
      <c r="L15" s="45"/>
      <c r="M15" s="45"/>
      <c r="N15" s="62"/>
      <c r="P15" s="73"/>
      <c r="Q15" s="45"/>
      <c r="R15" s="45"/>
      <c r="S15" s="45"/>
      <c r="T15" s="45"/>
      <c r="U15" s="45"/>
      <c r="V15" s="45"/>
      <c r="W15" s="62"/>
    </row>
    <row r="16" spans="1:25" s="1" customFormat="1" ht="19.95" customHeight="1" x14ac:dyDescent="0.3">
      <c r="A16" s="73"/>
      <c r="B16" s="313" t="s">
        <v>5</v>
      </c>
      <c r="C16" s="313"/>
      <c r="D16" s="327"/>
      <c r="E16" s="327"/>
      <c r="F16" s="327"/>
      <c r="G16" s="327"/>
      <c r="H16" s="327"/>
      <c r="I16" s="327"/>
      <c r="J16" s="327"/>
      <c r="K16" s="327"/>
      <c r="L16" s="327"/>
      <c r="M16" s="327"/>
      <c r="N16" s="112"/>
      <c r="O16" s="3"/>
      <c r="P16" s="73"/>
      <c r="Q16" s="329" t="s">
        <v>10</v>
      </c>
      <c r="R16" s="329"/>
      <c r="S16" s="390"/>
      <c r="T16" s="390"/>
      <c r="U16" s="390"/>
      <c r="V16" s="390"/>
      <c r="W16" s="62"/>
    </row>
    <row r="17" spans="1:23" s="4" customFormat="1" ht="19.95" customHeight="1" x14ac:dyDescent="0.3">
      <c r="A17" s="113"/>
      <c r="B17" s="313" t="s">
        <v>6</v>
      </c>
      <c r="C17" s="313"/>
      <c r="D17" s="327"/>
      <c r="E17" s="327"/>
      <c r="F17" s="327"/>
      <c r="G17" s="183" t="s">
        <v>7</v>
      </c>
      <c r="H17" s="327"/>
      <c r="I17" s="327"/>
      <c r="J17" s="327"/>
      <c r="K17" s="327"/>
      <c r="L17" s="327"/>
      <c r="M17" s="327"/>
      <c r="N17" s="114"/>
      <c r="O17" s="6"/>
      <c r="P17" s="113"/>
      <c r="Q17" s="360"/>
      <c r="R17" s="360"/>
      <c r="S17" s="360"/>
      <c r="T17" s="360"/>
      <c r="U17" s="360"/>
      <c r="V17" s="360"/>
      <c r="W17" s="115"/>
    </row>
    <row r="18" spans="1:23" s="1" customFormat="1" ht="13.8" x14ac:dyDescent="0.3">
      <c r="A18" s="73"/>
      <c r="B18" s="45"/>
      <c r="C18" s="45"/>
      <c r="D18" s="45"/>
      <c r="E18" s="45"/>
      <c r="F18" s="45"/>
      <c r="G18" s="45"/>
      <c r="H18" s="45"/>
      <c r="I18" s="45"/>
      <c r="J18" s="45"/>
      <c r="K18" s="45"/>
      <c r="L18" s="45"/>
      <c r="M18" s="45"/>
      <c r="N18" s="62"/>
      <c r="P18" s="73"/>
      <c r="Q18" s="361" t="s">
        <v>11</v>
      </c>
      <c r="R18" s="361"/>
      <c r="S18" s="361"/>
      <c r="T18" s="361"/>
      <c r="U18" s="361"/>
      <c r="V18" s="361"/>
      <c r="W18" s="62"/>
    </row>
    <row r="19" spans="1:23" s="1" customFormat="1" ht="19.95" customHeight="1" x14ac:dyDescent="0.3">
      <c r="A19" s="73"/>
      <c r="B19" s="313" t="s">
        <v>8</v>
      </c>
      <c r="C19" s="313"/>
      <c r="D19" s="327"/>
      <c r="E19" s="327"/>
      <c r="F19" s="327"/>
      <c r="G19" s="327"/>
      <c r="H19" s="45"/>
      <c r="I19" s="45"/>
      <c r="J19" s="45"/>
      <c r="K19" s="45"/>
      <c r="L19" s="45"/>
      <c r="M19" s="45"/>
      <c r="N19" s="62"/>
      <c r="P19" s="73"/>
      <c r="Q19" s="327"/>
      <c r="R19" s="327"/>
      <c r="S19" s="327"/>
      <c r="T19" s="327"/>
      <c r="U19" s="327"/>
      <c r="V19" s="327"/>
      <c r="W19" s="62"/>
    </row>
    <row r="20" spans="1:23" s="1" customFormat="1" ht="19.95" customHeight="1" x14ac:dyDescent="0.3">
      <c r="A20" s="73"/>
      <c r="B20" s="329" t="s">
        <v>9</v>
      </c>
      <c r="C20" s="329"/>
      <c r="D20" s="327"/>
      <c r="E20" s="327"/>
      <c r="F20" s="327"/>
      <c r="G20" s="327"/>
      <c r="H20" s="327"/>
      <c r="I20" s="327"/>
      <c r="J20" s="327"/>
      <c r="K20" s="327"/>
      <c r="L20" s="327"/>
      <c r="M20" s="327"/>
      <c r="N20" s="112"/>
      <c r="O20" s="3"/>
      <c r="P20" s="73"/>
      <c r="Q20" s="327"/>
      <c r="R20" s="327"/>
      <c r="S20" s="327"/>
      <c r="T20" s="327"/>
      <c r="U20" s="327"/>
      <c r="V20" s="327"/>
      <c r="W20" s="62"/>
    </row>
    <row r="21" spans="1:23" s="1" customFormat="1" ht="13.8" x14ac:dyDescent="0.3">
      <c r="A21" s="49"/>
      <c r="B21" s="116"/>
      <c r="C21" s="116"/>
      <c r="D21" s="116"/>
      <c r="E21" s="116"/>
      <c r="F21" s="116"/>
      <c r="G21" s="116"/>
      <c r="H21" s="116"/>
      <c r="I21" s="116"/>
      <c r="J21" s="116"/>
      <c r="K21" s="116"/>
      <c r="L21" s="116"/>
      <c r="M21" s="116"/>
      <c r="N21" s="50"/>
      <c r="P21" s="49"/>
      <c r="Q21" s="116"/>
      <c r="R21" s="116"/>
      <c r="S21" s="116"/>
      <c r="T21" s="116"/>
      <c r="U21" s="116"/>
      <c r="V21" s="116"/>
      <c r="W21" s="50"/>
    </row>
    <row r="23" spans="1:23" s="2" customFormat="1" ht="16.95" customHeight="1" x14ac:dyDescent="0.3">
      <c r="A23" s="344" t="s">
        <v>282</v>
      </c>
      <c r="B23" s="344"/>
      <c r="C23" s="344"/>
      <c r="D23" s="344"/>
      <c r="E23" s="344"/>
      <c r="F23" s="344"/>
      <c r="G23" s="344"/>
      <c r="H23" s="344"/>
      <c r="I23" s="344"/>
      <c r="J23" s="344"/>
      <c r="K23" s="344"/>
      <c r="L23" s="344"/>
      <c r="M23" s="344"/>
      <c r="N23" s="344"/>
      <c r="O23" s="344"/>
      <c r="P23" s="344"/>
      <c r="Q23" s="344"/>
      <c r="R23" s="356" t="s">
        <v>193</v>
      </c>
      <c r="S23" s="356"/>
      <c r="T23" s="186" t="s">
        <v>155</v>
      </c>
      <c r="U23" s="356" t="s">
        <v>156</v>
      </c>
      <c r="V23" s="356"/>
      <c r="W23" s="356"/>
    </row>
    <row r="24" spans="1:23" s="2" customFormat="1" ht="15" customHeight="1" x14ac:dyDescent="0.3">
      <c r="A24" s="347" t="s">
        <v>283</v>
      </c>
      <c r="B24" s="347"/>
      <c r="C24" s="347"/>
      <c r="D24" s="347"/>
      <c r="E24" s="347"/>
      <c r="F24" s="347"/>
      <c r="G24" s="347"/>
      <c r="H24" s="347"/>
      <c r="I24" s="347"/>
      <c r="J24" s="347"/>
      <c r="K24" s="347"/>
      <c r="L24" s="347"/>
      <c r="M24" s="347"/>
      <c r="N24" s="347"/>
      <c r="O24" s="347"/>
      <c r="P24" s="347"/>
      <c r="Q24" s="347"/>
      <c r="R24" s="353"/>
      <c r="S24" s="353"/>
      <c r="T24" s="117">
        <v>1</v>
      </c>
      <c r="U24" s="354" t="str">
        <f>IF(R24="","",+R24*T24)</f>
        <v/>
      </c>
      <c r="V24" s="354"/>
      <c r="W24" s="354"/>
    </row>
    <row r="25" spans="1:23" s="2" customFormat="1" ht="15" customHeight="1" x14ac:dyDescent="0.3">
      <c r="A25" s="347" t="s">
        <v>284</v>
      </c>
      <c r="B25" s="347"/>
      <c r="C25" s="347"/>
      <c r="D25" s="347"/>
      <c r="E25" s="347"/>
      <c r="F25" s="347"/>
      <c r="G25" s="347"/>
      <c r="H25" s="347"/>
      <c r="I25" s="347"/>
      <c r="J25" s="347"/>
      <c r="K25" s="347"/>
      <c r="L25" s="347"/>
      <c r="M25" s="347"/>
      <c r="N25" s="347"/>
      <c r="O25" s="347"/>
      <c r="P25" s="347"/>
      <c r="Q25" s="347"/>
      <c r="R25" s="353"/>
      <c r="S25" s="353"/>
      <c r="T25" s="117">
        <v>2</v>
      </c>
      <c r="U25" s="354" t="str">
        <f>IF(R25="","",+R25*T25)</f>
        <v/>
      </c>
      <c r="V25" s="354"/>
      <c r="W25" s="354"/>
    </row>
    <row r="26" spans="1:23" s="2" customFormat="1" ht="15" customHeight="1" x14ac:dyDescent="0.3">
      <c r="A26" s="347" t="s">
        <v>285</v>
      </c>
      <c r="B26" s="347"/>
      <c r="C26" s="347"/>
      <c r="D26" s="347"/>
      <c r="E26" s="347"/>
      <c r="F26" s="347"/>
      <c r="G26" s="347"/>
      <c r="H26" s="347"/>
      <c r="I26" s="347"/>
      <c r="J26" s="347"/>
      <c r="K26" s="347"/>
      <c r="L26" s="347"/>
      <c r="M26" s="347"/>
      <c r="N26" s="347"/>
      <c r="O26" s="347"/>
      <c r="P26" s="347"/>
      <c r="Q26" s="347"/>
      <c r="R26" s="353"/>
      <c r="S26" s="353"/>
      <c r="T26" s="117">
        <v>1</v>
      </c>
      <c r="U26" s="354" t="str">
        <f>IF(R26="","",+R26*T26)</f>
        <v/>
      </c>
      <c r="V26" s="354"/>
      <c r="W26" s="354"/>
    </row>
    <row r="27" spans="1:23" s="2" customFormat="1" ht="15" customHeight="1" x14ac:dyDescent="0.3">
      <c r="A27" s="347" t="s">
        <v>286</v>
      </c>
      <c r="B27" s="347"/>
      <c r="C27" s="347"/>
      <c r="D27" s="347"/>
      <c r="E27" s="347"/>
      <c r="F27" s="347"/>
      <c r="G27" s="347"/>
      <c r="H27" s="347"/>
      <c r="I27" s="347"/>
      <c r="J27" s="347"/>
      <c r="K27" s="347"/>
      <c r="L27" s="347"/>
      <c r="M27" s="347"/>
      <c r="N27" s="347"/>
      <c r="O27" s="347"/>
      <c r="P27" s="347"/>
      <c r="Q27" s="347"/>
      <c r="R27" s="353"/>
      <c r="S27" s="353"/>
      <c r="T27" s="117">
        <v>1</v>
      </c>
      <c r="U27" s="354" t="str">
        <f>IF(R27="","",+R27*T27)</f>
        <v/>
      </c>
      <c r="V27" s="354"/>
      <c r="W27" s="354"/>
    </row>
    <row r="28" spans="1:23" s="120" customFormat="1" ht="15" customHeight="1" x14ac:dyDescent="0.3">
      <c r="A28" s="349" t="s">
        <v>204</v>
      </c>
      <c r="B28" s="349"/>
      <c r="C28" s="349"/>
      <c r="D28" s="349"/>
      <c r="E28" s="349"/>
      <c r="F28" s="349"/>
      <c r="G28" s="349"/>
      <c r="H28" s="348" t="str">
        <f>IF(T28="","",SUM(U24:U27))</f>
        <v/>
      </c>
      <c r="I28" s="348"/>
      <c r="J28" s="118">
        <f>SUM(T24:T27)*20</f>
        <v>100</v>
      </c>
      <c r="K28" s="346"/>
      <c r="L28" s="346"/>
      <c r="M28" s="346"/>
      <c r="N28" s="346"/>
      <c r="O28" s="346"/>
      <c r="P28" s="346"/>
      <c r="Q28" s="346"/>
      <c r="R28" s="349" t="s">
        <v>205</v>
      </c>
      <c r="S28" s="349"/>
      <c r="T28" s="348" t="str">
        <f>IF(OR(U24="",U25="",U26="",U27=""),"",SUM(U24:U27)/SUM(T24:T27))</f>
        <v/>
      </c>
      <c r="U28" s="348"/>
      <c r="V28" s="137" t="s">
        <v>206</v>
      </c>
      <c r="W28" s="119"/>
    </row>
    <row r="29" spans="1:23" s="124" customFormat="1" ht="4.95" customHeight="1" x14ac:dyDescent="0.3">
      <c r="A29" s="121"/>
      <c r="B29" s="121"/>
      <c r="C29" s="121"/>
      <c r="D29" s="122"/>
      <c r="E29" s="123"/>
      <c r="I29" s="121"/>
      <c r="T29" s="125"/>
      <c r="U29" s="125"/>
    </row>
    <row r="30" spans="1:23" s="2" customFormat="1" ht="16.95" customHeight="1" x14ac:dyDescent="0.3">
      <c r="A30" s="387" t="s">
        <v>287</v>
      </c>
      <c r="B30" s="387"/>
      <c r="C30" s="387"/>
      <c r="D30" s="387"/>
      <c r="E30" s="387"/>
      <c r="F30" s="387"/>
      <c r="G30" s="387"/>
      <c r="H30" s="387"/>
      <c r="I30" s="387"/>
      <c r="J30" s="387"/>
      <c r="K30" s="387"/>
      <c r="L30" s="387"/>
      <c r="M30" s="387"/>
      <c r="N30" s="387"/>
      <c r="O30" s="387"/>
      <c r="P30" s="387"/>
      <c r="Q30" s="387"/>
      <c r="R30" s="356" t="s">
        <v>193</v>
      </c>
      <c r="S30" s="356"/>
      <c r="T30" s="186" t="s">
        <v>155</v>
      </c>
      <c r="U30" s="356" t="s">
        <v>156</v>
      </c>
      <c r="V30" s="356"/>
      <c r="W30" s="356"/>
    </row>
    <row r="31" spans="1:23" s="2" customFormat="1" ht="15" customHeight="1" x14ac:dyDescent="0.3">
      <c r="A31" s="347" t="s">
        <v>269</v>
      </c>
      <c r="B31" s="347"/>
      <c r="C31" s="347"/>
      <c r="D31" s="347"/>
      <c r="E31" s="347"/>
      <c r="F31" s="347"/>
      <c r="G31" s="347"/>
      <c r="H31" s="347"/>
      <c r="I31" s="347"/>
      <c r="J31" s="347"/>
      <c r="K31" s="347"/>
      <c r="L31" s="347"/>
      <c r="M31" s="347"/>
      <c r="N31" s="347"/>
      <c r="O31" s="347"/>
      <c r="P31" s="347"/>
      <c r="Q31" s="347"/>
      <c r="R31" s="353"/>
      <c r="S31" s="353"/>
      <c r="T31" s="117">
        <v>2</v>
      </c>
      <c r="U31" s="354" t="str">
        <f>IF(R31="","",+R31*T31)</f>
        <v/>
      </c>
      <c r="V31" s="354"/>
      <c r="W31" s="354"/>
    </row>
    <row r="32" spans="1:23" s="2" customFormat="1" ht="15" customHeight="1" x14ac:dyDescent="0.3">
      <c r="A32" s="347" t="s">
        <v>288</v>
      </c>
      <c r="B32" s="347"/>
      <c r="C32" s="347"/>
      <c r="D32" s="347"/>
      <c r="E32" s="347"/>
      <c r="F32" s="347"/>
      <c r="G32" s="347"/>
      <c r="H32" s="347"/>
      <c r="I32" s="347"/>
      <c r="J32" s="347"/>
      <c r="K32" s="347"/>
      <c r="L32" s="347"/>
      <c r="M32" s="347"/>
      <c r="N32" s="347"/>
      <c r="O32" s="347"/>
      <c r="P32" s="347"/>
      <c r="Q32" s="347"/>
      <c r="R32" s="353"/>
      <c r="S32" s="353"/>
      <c r="T32" s="117">
        <v>3</v>
      </c>
      <c r="U32" s="354" t="str">
        <f>IF(R32="","",+R32*T32)</f>
        <v/>
      </c>
      <c r="V32" s="354"/>
      <c r="W32" s="354"/>
    </row>
    <row r="33" spans="1:26" s="2" customFormat="1" ht="15" customHeight="1" x14ac:dyDescent="0.3">
      <c r="A33" s="347" t="s">
        <v>289</v>
      </c>
      <c r="B33" s="351"/>
      <c r="C33" s="351"/>
      <c r="D33" s="351"/>
      <c r="E33" s="351"/>
      <c r="F33" s="351"/>
      <c r="G33" s="351"/>
      <c r="H33" s="351"/>
      <c r="I33" s="351"/>
      <c r="J33" s="351"/>
      <c r="K33" s="351"/>
      <c r="L33" s="351"/>
      <c r="M33" s="351"/>
      <c r="N33" s="351"/>
      <c r="O33" s="351"/>
      <c r="P33" s="351"/>
      <c r="Q33" s="352"/>
      <c r="R33" s="353"/>
      <c r="S33" s="353"/>
      <c r="T33" s="117">
        <v>2</v>
      </c>
      <c r="U33" s="378" t="str">
        <f t="shared" ref="U33:U34" si="0">IF(R33="","",+R33*T33)</f>
        <v/>
      </c>
      <c r="V33" s="379"/>
      <c r="W33" s="380"/>
    </row>
    <row r="34" spans="1:26" s="2" customFormat="1" ht="15" customHeight="1" x14ac:dyDescent="0.3">
      <c r="A34" s="347" t="s">
        <v>290</v>
      </c>
      <c r="B34" s="351"/>
      <c r="C34" s="351"/>
      <c r="D34" s="351"/>
      <c r="E34" s="351"/>
      <c r="F34" s="351"/>
      <c r="G34" s="351"/>
      <c r="H34" s="351"/>
      <c r="I34" s="351"/>
      <c r="J34" s="351"/>
      <c r="K34" s="351"/>
      <c r="L34" s="351"/>
      <c r="M34" s="351"/>
      <c r="N34" s="351"/>
      <c r="O34" s="351"/>
      <c r="P34" s="351"/>
      <c r="Q34" s="352"/>
      <c r="R34" s="353"/>
      <c r="S34" s="353"/>
      <c r="T34" s="117">
        <v>3</v>
      </c>
      <c r="U34" s="378" t="str">
        <f t="shared" si="0"/>
        <v/>
      </c>
      <c r="V34" s="379"/>
      <c r="W34" s="380"/>
    </row>
    <row r="35" spans="1:26" s="2" customFormat="1" ht="15" customHeight="1" x14ac:dyDescent="0.3">
      <c r="A35" s="347" t="s">
        <v>291</v>
      </c>
      <c r="B35" s="351"/>
      <c r="C35" s="351"/>
      <c r="D35" s="351"/>
      <c r="E35" s="351"/>
      <c r="F35" s="351"/>
      <c r="G35" s="351"/>
      <c r="H35" s="351"/>
      <c r="I35" s="351"/>
      <c r="J35" s="351"/>
      <c r="K35" s="351"/>
      <c r="L35" s="351"/>
      <c r="M35" s="351"/>
      <c r="N35" s="351"/>
      <c r="O35" s="351"/>
      <c r="P35" s="351"/>
      <c r="Q35" s="352"/>
      <c r="R35" s="353"/>
      <c r="S35" s="353"/>
      <c r="T35" s="117">
        <v>2</v>
      </c>
      <c r="U35" s="378" t="str">
        <f>IF(R35="","",+R35*T35)</f>
        <v/>
      </c>
      <c r="V35" s="379"/>
      <c r="W35" s="380"/>
    </row>
    <row r="36" spans="1:26" s="120" customFormat="1" ht="15" customHeight="1" x14ac:dyDescent="0.3">
      <c r="A36" s="343" t="s">
        <v>204</v>
      </c>
      <c r="B36" s="343"/>
      <c r="C36" s="343"/>
      <c r="D36" s="343"/>
      <c r="E36" s="343"/>
      <c r="F36" s="343"/>
      <c r="G36" s="343"/>
      <c r="H36" s="348" t="str">
        <f>IF(T36="","",SUM(U31:U35))</f>
        <v/>
      </c>
      <c r="I36" s="348"/>
      <c r="J36" s="118">
        <f>SUM(T31:T35)*20</f>
        <v>240</v>
      </c>
      <c r="K36" s="346"/>
      <c r="L36" s="346"/>
      <c r="M36" s="346"/>
      <c r="N36" s="346"/>
      <c r="O36" s="346"/>
      <c r="P36" s="346"/>
      <c r="Q36" s="346"/>
      <c r="R36" s="349" t="s">
        <v>205</v>
      </c>
      <c r="S36" s="349"/>
      <c r="T36" s="348" t="str">
        <f>IF(OR(U31="",U32="",U33="",U34="",U35=""),"",SUM(U31:U35)/SUM(T31:T35))</f>
        <v/>
      </c>
      <c r="U36" s="348"/>
      <c r="V36" s="137" t="s">
        <v>206</v>
      </c>
      <c r="W36" s="119"/>
    </row>
    <row r="37" spans="1:26" s="120" customFormat="1" ht="6" customHeight="1" x14ac:dyDescent="0.3">
      <c r="A37" s="367"/>
      <c r="B37" s="367"/>
      <c r="C37" s="367"/>
      <c r="D37" s="367"/>
      <c r="E37" s="367"/>
      <c r="F37" s="367"/>
      <c r="G37" s="367"/>
      <c r="H37" s="367"/>
      <c r="I37" s="367"/>
      <c r="J37" s="367"/>
      <c r="K37" s="367"/>
    </row>
    <row r="38" spans="1:26" s="2" customFormat="1" ht="19.95" customHeight="1" x14ac:dyDescent="0.3">
      <c r="A38" s="349" t="s">
        <v>214</v>
      </c>
      <c r="B38" s="349"/>
      <c r="C38" s="349"/>
      <c r="D38" s="349"/>
      <c r="E38" s="349"/>
      <c r="F38" s="349"/>
      <c r="G38" s="349"/>
      <c r="H38" s="348" t="str">
        <f>IF(OR(H28="",H36=""),"",+$H$28+$H$36)</f>
        <v/>
      </c>
      <c r="I38" s="348"/>
      <c r="J38" s="118">
        <f>SUM(J36,J28)</f>
        <v>340</v>
      </c>
      <c r="K38" s="365" t="s">
        <v>179</v>
      </c>
      <c r="L38" s="365"/>
      <c r="M38" s="366" t="str">
        <f>IF(OR(T28="",T36=""),"NON",IF(AND(T28&gt;=10,T36&gt;=10)=TRUE,"OUI","NON"))</f>
        <v>NON</v>
      </c>
      <c r="N38" s="366"/>
      <c r="O38" s="366"/>
      <c r="P38" s="366"/>
      <c r="Q38" s="349" t="s">
        <v>213</v>
      </c>
      <c r="R38" s="349"/>
      <c r="S38" s="349"/>
      <c r="T38" s="363" t="str">
        <f>IF(OR(T28="",T36=""),"",AVERAGE(T28,T36))</f>
        <v/>
      </c>
      <c r="U38" s="363"/>
      <c r="V38" s="364" t="s">
        <v>206</v>
      </c>
      <c r="W38" s="364"/>
    </row>
    <row r="39" spans="1:26" s="146" customFormat="1" ht="30" customHeight="1" x14ac:dyDescent="0.3">
      <c r="A39" s="126"/>
      <c r="B39" s="126"/>
      <c r="C39" s="126"/>
      <c r="D39" s="126"/>
      <c r="E39" s="126"/>
      <c r="F39" s="126"/>
      <c r="G39" s="126"/>
      <c r="H39" s="140"/>
      <c r="I39" s="140"/>
      <c r="J39" s="141"/>
      <c r="K39" s="142"/>
      <c r="L39" s="142"/>
      <c r="M39" s="143"/>
      <c r="N39" s="143"/>
      <c r="O39" s="143"/>
      <c r="P39" s="143"/>
      <c r="Q39" s="126"/>
      <c r="R39" s="126"/>
      <c r="S39" s="126"/>
      <c r="T39" s="144"/>
      <c r="U39" s="144"/>
      <c r="V39" s="145"/>
      <c r="W39" s="145"/>
    </row>
    <row r="40" spans="1:26" ht="16.2" customHeight="1" x14ac:dyDescent="0.3">
      <c r="A40" s="368" t="s">
        <v>276</v>
      </c>
      <c r="B40" s="368"/>
      <c r="C40" s="368"/>
      <c r="D40" s="368"/>
      <c r="E40" s="368"/>
      <c r="F40" s="368"/>
      <c r="G40" s="368"/>
      <c r="H40" s="368"/>
      <c r="I40" s="368"/>
      <c r="J40" s="368"/>
      <c r="K40" s="368"/>
      <c r="L40" s="368"/>
      <c r="M40" s="368"/>
      <c r="N40" s="368"/>
      <c r="O40" s="368"/>
      <c r="P40" s="368"/>
      <c r="Q40" s="368" t="s">
        <v>216</v>
      </c>
      <c r="R40" s="368"/>
      <c r="S40" s="368"/>
      <c r="T40" s="368"/>
      <c r="U40" s="368"/>
      <c r="V40" s="368"/>
      <c r="W40" s="368"/>
      <c r="Z40" t="s">
        <v>215</v>
      </c>
    </row>
    <row r="41" spans="1:26" ht="14.4" x14ac:dyDescent="0.3">
      <c r="A41" s="381" t="s">
        <v>277</v>
      </c>
      <c r="B41" s="381"/>
      <c r="C41" s="381"/>
      <c r="D41" s="381"/>
      <c r="E41" s="381"/>
      <c r="F41" s="381"/>
      <c r="G41" s="381"/>
      <c r="H41" s="381"/>
      <c r="I41" s="381"/>
      <c r="J41" s="381"/>
      <c r="K41" s="381"/>
      <c r="L41" s="381"/>
      <c r="M41" s="381"/>
      <c r="N41" s="381"/>
      <c r="O41" s="381"/>
      <c r="P41" s="188"/>
      <c r="Q41" s="374"/>
      <c r="R41" s="374"/>
      <c r="S41" s="374"/>
      <c r="T41" s="374"/>
      <c r="U41" s="374"/>
      <c r="V41" s="374"/>
      <c r="W41" s="374"/>
    </row>
    <row r="42" spans="1:26" ht="49.95" customHeight="1" x14ac:dyDescent="0.3">
      <c r="A42" s="362"/>
      <c r="B42" s="362"/>
      <c r="C42" s="362"/>
      <c r="D42" s="362"/>
      <c r="E42" s="362"/>
      <c r="F42" s="362"/>
      <c r="G42" s="362"/>
      <c r="H42" s="362"/>
      <c r="I42" s="362"/>
      <c r="J42" s="362"/>
      <c r="K42" s="362"/>
      <c r="L42" s="362"/>
      <c r="M42" s="362"/>
      <c r="N42" s="362"/>
      <c r="O42" s="362"/>
      <c r="P42" s="110"/>
      <c r="Q42" s="374"/>
      <c r="R42" s="374"/>
      <c r="S42" s="374"/>
      <c r="T42" s="374"/>
      <c r="U42" s="374"/>
      <c r="V42" s="374"/>
      <c r="W42" s="374"/>
    </row>
    <row r="43" spans="1:26" ht="10.050000000000001" customHeight="1" x14ac:dyDescent="0.3">
      <c r="A43" s="368"/>
      <c r="B43" s="368"/>
      <c r="C43" s="368"/>
      <c r="D43" s="368"/>
      <c r="E43" s="368"/>
      <c r="F43" s="368"/>
      <c r="G43" s="368"/>
      <c r="H43" s="368"/>
      <c r="I43" s="368"/>
      <c r="J43" s="368"/>
      <c r="K43" s="368"/>
      <c r="L43" s="368"/>
      <c r="M43" s="368"/>
      <c r="N43" s="368"/>
      <c r="O43" s="368"/>
      <c r="P43" s="368"/>
      <c r="Q43" s="368"/>
      <c r="R43" s="368"/>
      <c r="S43" s="368"/>
      <c r="T43" s="368"/>
      <c r="U43" s="368"/>
      <c r="V43" s="368"/>
      <c r="W43" s="368"/>
    </row>
    <row r="44" spans="1:26" ht="14.4" x14ac:dyDescent="0.3">
      <c r="A44" s="381" t="s">
        <v>292</v>
      </c>
      <c r="B44" s="381"/>
      <c r="C44" s="381"/>
      <c r="D44" s="381"/>
      <c r="E44" s="381"/>
      <c r="F44" s="381"/>
      <c r="G44" s="381"/>
      <c r="H44" s="381"/>
      <c r="I44" s="381"/>
      <c r="J44" s="381"/>
      <c r="K44" s="381"/>
      <c r="L44" s="381"/>
      <c r="M44" s="381"/>
      <c r="N44" s="381"/>
      <c r="O44" s="381"/>
      <c r="P44" s="188"/>
      <c r="Q44" s="374"/>
      <c r="R44" s="374"/>
      <c r="S44" s="374"/>
      <c r="T44" s="374"/>
      <c r="U44" s="374"/>
      <c r="V44" s="374"/>
      <c r="W44" s="374"/>
    </row>
    <row r="45" spans="1:26" ht="49.95" customHeight="1" x14ac:dyDescent="0.3">
      <c r="A45" s="362"/>
      <c r="B45" s="362"/>
      <c r="C45" s="362"/>
      <c r="D45" s="362"/>
      <c r="E45" s="362"/>
      <c r="F45" s="362"/>
      <c r="G45" s="362"/>
      <c r="H45" s="362"/>
      <c r="I45" s="362"/>
      <c r="J45" s="362"/>
      <c r="K45" s="362"/>
      <c r="L45" s="362"/>
      <c r="M45" s="362"/>
      <c r="N45" s="362"/>
      <c r="O45" s="362"/>
      <c r="P45" s="110"/>
      <c r="Q45" s="374"/>
      <c r="R45" s="374"/>
      <c r="S45" s="374"/>
      <c r="T45" s="374"/>
      <c r="U45" s="374"/>
      <c r="V45" s="374"/>
      <c r="W45" s="374"/>
    </row>
    <row r="46" spans="1:26" ht="10.050000000000001" customHeight="1" x14ac:dyDescent="0.3">
      <c r="A46" s="368"/>
      <c r="B46" s="368"/>
      <c r="C46" s="368"/>
      <c r="D46" s="368"/>
      <c r="E46" s="368"/>
      <c r="F46" s="368"/>
      <c r="G46" s="368"/>
      <c r="H46" s="368"/>
      <c r="I46" s="368"/>
      <c r="J46" s="368"/>
      <c r="K46" s="368"/>
      <c r="L46" s="368"/>
      <c r="M46" s="368"/>
      <c r="N46" s="368"/>
      <c r="O46" s="368"/>
      <c r="P46" s="368"/>
      <c r="Q46" s="368"/>
      <c r="R46" s="368"/>
      <c r="S46" s="368"/>
      <c r="T46" s="368"/>
      <c r="U46" s="368"/>
      <c r="V46" s="368"/>
      <c r="W46" s="368"/>
    </row>
    <row r="47" spans="1:26" ht="14.4" x14ac:dyDescent="0.3">
      <c r="A47" s="381" t="s">
        <v>293</v>
      </c>
      <c r="B47" s="381"/>
      <c r="C47" s="381"/>
      <c r="D47" s="381"/>
      <c r="E47" s="381"/>
      <c r="F47" s="381"/>
      <c r="G47" s="381"/>
      <c r="H47" s="381"/>
      <c r="I47" s="381"/>
      <c r="J47" s="381"/>
      <c r="K47" s="381"/>
      <c r="L47" s="381"/>
      <c r="M47" s="381"/>
      <c r="N47" s="381"/>
      <c r="O47" s="381"/>
      <c r="P47" s="188"/>
      <c r="Q47" s="374"/>
      <c r="R47" s="374"/>
      <c r="S47" s="374"/>
      <c r="T47" s="374"/>
      <c r="U47" s="374"/>
      <c r="V47" s="374"/>
      <c r="W47" s="374"/>
    </row>
    <row r="48" spans="1:26" ht="49.95" customHeight="1" x14ac:dyDescent="0.3">
      <c r="A48" s="362"/>
      <c r="B48" s="362"/>
      <c r="C48" s="362"/>
      <c r="D48" s="362"/>
      <c r="E48" s="362"/>
      <c r="F48" s="362"/>
      <c r="G48" s="362"/>
      <c r="H48" s="362"/>
      <c r="I48" s="362"/>
      <c r="J48" s="362"/>
      <c r="K48" s="362"/>
      <c r="L48" s="362"/>
      <c r="M48" s="362"/>
      <c r="N48" s="362"/>
      <c r="O48" s="362"/>
      <c r="P48" s="110"/>
      <c r="Q48" s="374"/>
      <c r="R48" s="374"/>
      <c r="S48" s="374"/>
      <c r="T48" s="374"/>
      <c r="U48" s="374"/>
      <c r="V48" s="374"/>
      <c r="W48" s="374"/>
    </row>
    <row r="49" spans="1:26" s="110" customFormat="1" ht="199.95" customHeight="1" x14ac:dyDescent="0.3">
      <c r="D49" s="138"/>
      <c r="E49" s="138"/>
      <c r="F49" s="138"/>
      <c r="G49" s="138"/>
      <c r="H49" s="138"/>
      <c r="I49" s="138"/>
      <c r="J49" s="138"/>
      <c r="K49" s="138"/>
      <c r="L49" s="138"/>
      <c r="M49" s="138"/>
      <c r="N49" s="138"/>
      <c r="O49" s="138"/>
      <c r="Q49" s="139"/>
      <c r="R49" s="139"/>
      <c r="S49" s="139"/>
      <c r="T49" s="139"/>
      <c r="U49" s="139"/>
      <c r="V49" s="139"/>
      <c r="W49" s="139"/>
    </row>
    <row r="50" spans="1:26" s="1" customFormat="1" ht="13.8" x14ac:dyDescent="0.3">
      <c r="N50" s="106"/>
      <c r="O50" s="106"/>
      <c r="P50" s="106"/>
      <c r="Q50" s="106"/>
      <c r="R50" s="106"/>
      <c r="S50" s="106"/>
      <c r="T50" s="106"/>
      <c r="U50" s="106"/>
      <c r="V50" s="106"/>
      <c r="Y50" s="105"/>
      <c r="Z50" s="105"/>
    </row>
    <row r="51" spans="1:26" s="1" customFormat="1" ht="15" customHeight="1" x14ac:dyDescent="0.3">
      <c r="M51" s="339"/>
      <c r="N51" s="106"/>
      <c r="O51" s="106"/>
      <c r="P51" s="106"/>
      <c r="Q51" s="106"/>
      <c r="R51" s="106"/>
      <c r="S51" s="106"/>
      <c r="T51" s="106"/>
      <c r="U51" s="106"/>
      <c r="V51" s="106"/>
      <c r="Y51" s="336"/>
      <c r="Z51" s="105"/>
    </row>
    <row r="52" spans="1:26" s="1" customFormat="1" ht="13.8" x14ac:dyDescent="0.3">
      <c r="M52" s="339"/>
      <c r="N52" s="106"/>
      <c r="O52" s="106"/>
      <c r="P52" s="106"/>
      <c r="Q52" s="106"/>
      <c r="R52" s="106"/>
      <c r="S52" s="106"/>
      <c r="T52" s="106"/>
      <c r="U52" s="106"/>
      <c r="V52" s="106"/>
      <c r="Y52" s="336"/>
      <c r="Z52" s="105"/>
    </row>
    <row r="53" spans="1:26" s="1" customFormat="1" ht="13.8" x14ac:dyDescent="0.3">
      <c r="N53" s="106"/>
      <c r="O53" s="106"/>
      <c r="P53" s="106"/>
      <c r="Q53" s="106"/>
      <c r="R53" s="106"/>
      <c r="S53" s="106"/>
      <c r="T53" s="106"/>
      <c r="U53" s="106"/>
      <c r="V53" s="106"/>
      <c r="Y53" s="105"/>
      <c r="Z53" s="105"/>
    </row>
    <row r="54" spans="1:26" s="1" customFormat="1" ht="13.8" x14ac:dyDescent="0.3">
      <c r="N54" s="106"/>
      <c r="O54" s="106"/>
      <c r="P54" s="106"/>
      <c r="Q54" s="106"/>
      <c r="R54" s="106"/>
      <c r="S54" s="106"/>
      <c r="T54" s="106"/>
      <c r="U54" s="106"/>
      <c r="V54" s="106"/>
    </row>
    <row r="55" spans="1:26" s="107" customFormat="1" ht="30" customHeight="1" x14ac:dyDescent="0.3">
      <c r="A55" s="337" t="s">
        <v>180</v>
      </c>
      <c r="B55" s="337"/>
      <c r="C55" s="337"/>
      <c r="D55" s="337"/>
      <c r="E55" s="337"/>
      <c r="F55" s="337"/>
      <c r="G55" s="337"/>
      <c r="H55" s="337"/>
      <c r="I55" s="337"/>
      <c r="J55" s="337"/>
      <c r="K55" s="337"/>
      <c r="L55" s="337"/>
      <c r="M55" s="337"/>
      <c r="N55" s="337"/>
      <c r="O55" s="337"/>
      <c r="P55" s="337"/>
      <c r="Q55" s="337"/>
      <c r="R55" s="337"/>
      <c r="S55" s="337"/>
      <c r="T55" s="337"/>
      <c r="U55" s="337"/>
      <c r="V55" s="337"/>
      <c r="W55" s="337"/>
    </row>
    <row r="56" spans="1:26" s="109" customFormat="1" ht="4.95" customHeight="1" x14ac:dyDescent="0.3">
      <c r="A56" s="108"/>
      <c r="B56" s="108"/>
      <c r="C56" s="108"/>
      <c r="D56" s="108"/>
      <c r="E56" s="108"/>
      <c r="F56" s="108"/>
      <c r="G56" s="108"/>
      <c r="H56" s="108"/>
      <c r="I56" s="108"/>
      <c r="J56" s="108"/>
      <c r="K56" s="108"/>
      <c r="L56" s="108"/>
      <c r="M56" s="108"/>
      <c r="N56" s="108"/>
      <c r="O56" s="108"/>
      <c r="P56" s="108"/>
      <c r="Q56" s="108"/>
      <c r="R56" s="108"/>
      <c r="S56" s="108"/>
      <c r="T56" s="108"/>
      <c r="U56" s="108"/>
      <c r="V56" s="108"/>
      <c r="W56" s="108"/>
    </row>
    <row r="57" spans="1:26" ht="12" customHeight="1" x14ac:dyDescent="0.3">
      <c r="A57" s="131"/>
      <c r="B57" s="338" t="s">
        <v>181</v>
      </c>
      <c r="C57" s="338"/>
      <c r="D57" s="338"/>
      <c r="E57" s="338"/>
      <c r="F57" s="338"/>
      <c r="G57" s="338"/>
      <c r="H57" s="338"/>
      <c r="I57" s="338"/>
      <c r="J57" s="338"/>
      <c r="K57" s="338"/>
      <c r="L57" s="338"/>
      <c r="M57" s="338"/>
      <c r="N57" s="338"/>
      <c r="O57" s="338"/>
      <c r="P57" s="338"/>
      <c r="Q57" s="338"/>
      <c r="R57" s="338"/>
      <c r="S57" s="338"/>
      <c r="T57" s="338"/>
      <c r="U57" s="338"/>
      <c r="V57" s="338"/>
    </row>
    <row r="58" spans="1:26" ht="12" customHeight="1" x14ac:dyDescent="0.3">
      <c r="A58" s="131"/>
      <c r="B58" s="338" t="s">
        <v>182</v>
      </c>
      <c r="C58" s="338"/>
      <c r="D58" s="338"/>
      <c r="E58" s="338"/>
      <c r="F58" s="338"/>
      <c r="G58" s="338"/>
      <c r="H58" s="338"/>
      <c r="I58" s="338"/>
      <c r="J58" s="338"/>
      <c r="K58" s="338"/>
      <c r="L58" s="338"/>
      <c r="M58" s="338"/>
      <c r="N58" s="338"/>
      <c r="O58" s="338"/>
      <c r="P58" s="338"/>
      <c r="Q58" s="338"/>
      <c r="R58" s="338"/>
      <c r="S58" s="338"/>
      <c r="T58" s="338"/>
      <c r="U58" s="338"/>
      <c r="V58" s="338"/>
      <c r="W58" s="338"/>
    </row>
    <row r="59" spans="1:26" ht="12" customHeight="1" x14ac:dyDescent="0.3">
      <c r="A59" s="131"/>
      <c r="B59" s="338" t="s">
        <v>183</v>
      </c>
      <c r="C59" s="338"/>
      <c r="D59" s="338"/>
      <c r="E59" s="338"/>
      <c r="F59" s="338"/>
      <c r="G59" s="338"/>
      <c r="H59" s="338"/>
      <c r="I59" s="338"/>
      <c r="J59" s="338"/>
      <c r="K59" s="338"/>
      <c r="L59" s="338"/>
      <c r="M59" s="338"/>
      <c r="N59" s="338"/>
      <c r="O59" s="338"/>
      <c r="P59" s="338"/>
      <c r="Q59" s="338"/>
      <c r="R59" s="338"/>
      <c r="S59" s="338"/>
      <c r="T59" s="338"/>
      <c r="U59" s="338"/>
      <c r="V59" s="338"/>
    </row>
    <row r="60" spans="1:26" ht="12" customHeight="1" x14ac:dyDescent="0.3">
      <c r="A60" s="131"/>
    </row>
    <row r="61" spans="1:26" ht="13.95" customHeight="1" x14ac:dyDescent="0.3">
      <c r="A61" s="340" t="s">
        <v>184</v>
      </c>
      <c r="B61" s="340"/>
      <c r="C61" s="340"/>
      <c r="D61" s="340"/>
      <c r="E61" s="340"/>
      <c r="F61" s="340"/>
      <c r="G61" s="340"/>
      <c r="H61" s="340"/>
      <c r="I61" s="340"/>
      <c r="J61" s="340"/>
      <c r="K61" s="340"/>
      <c r="L61" s="340"/>
      <c r="M61" s="340"/>
      <c r="N61" s="340"/>
      <c r="O61" s="340"/>
      <c r="P61" s="340"/>
      <c r="Q61" s="340"/>
      <c r="R61" s="340"/>
      <c r="S61" s="340"/>
      <c r="T61" s="340"/>
      <c r="U61" s="340"/>
      <c r="V61" s="340"/>
      <c r="W61" s="340"/>
    </row>
    <row r="62" spans="1:26" ht="6" customHeight="1" x14ac:dyDescent="0.3">
      <c r="A62" s="132"/>
      <c r="B62" s="132"/>
      <c r="C62" s="132"/>
      <c r="D62" s="132"/>
      <c r="E62" s="132"/>
      <c r="F62" s="132"/>
      <c r="G62" s="132"/>
      <c r="H62" s="132"/>
      <c r="I62" s="132"/>
      <c r="J62" s="132"/>
      <c r="K62" s="132"/>
    </row>
    <row r="63" spans="1:26" ht="18" customHeight="1" x14ac:dyDescent="0.3">
      <c r="A63" s="341" t="s">
        <v>314</v>
      </c>
      <c r="B63" s="341"/>
      <c r="C63" s="341"/>
      <c r="D63" s="341"/>
      <c r="E63" s="341"/>
      <c r="F63" s="341"/>
      <c r="G63" s="341"/>
      <c r="H63" s="341"/>
      <c r="I63" s="341"/>
      <c r="J63" s="341"/>
      <c r="K63" s="341"/>
      <c r="L63" s="341"/>
      <c r="M63" s="341"/>
      <c r="N63" s="341"/>
      <c r="O63" s="341"/>
      <c r="P63" s="341"/>
      <c r="Q63" s="341"/>
      <c r="R63" s="341"/>
      <c r="S63" s="341"/>
      <c r="T63" s="341"/>
      <c r="U63" s="341"/>
      <c r="V63" s="341"/>
      <c r="W63" s="341"/>
    </row>
    <row r="64" spans="1:26" ht="12" customHeight="1" x14ac:dyDescent="0.3">
      <c r="A64" s="334" t="s">
        <v>186</v>
      </c>
      <c r="B64" s="334"/>
      <c r="C64" s="334"/>
      <c r="D64" s="334"/>
      <c r="E64" s="334"/>
      <c r="F64" s="334"/>
      <c r="G64" s="334"/>
      <c r="H64" s="334"/>
      <c r="I64" s="334"/>
      <c r="J64" s="334"/>
      <c r="K64" s="334"/>
      <c r="L64" s="334"/>
      <c r="M64" s="334"/>
      <c r="N64" s="334"/>
      <c r="O64" s="334"/>
      <c r="P64" s="334"/>
      <c r="Q64" s="334"/>
      <c r="R64" s="334"/>
      <c r="S64" s="334"/>
      <c r="T64" s="334"/>
      <c r="U64" s="334"/>
      <c r="V64" s="334"/>
      <c r="W64" s="334"/>
    </row>
    <row r="65" spans="1:23" ht="12" customHeight="1" x14ac:dyDescent="0.3">
      <c r="A65" s="133"/>
    </row>
    <row r="66" spans="1:23" ht="29.55" customHeight="1" x14ac:dyDescent="0.3">
      <c r="A66" s="134"/>
      <c r="B66" s="335" t="s">
        <v>294</v>
      </c>
      <c r="C66" s="335"/>
      <c r="D66" s="335"/>
      <c r="E66" s="335"/>
      <c r="F66" s="335"/>
      <c r="G66" s="335"/>
      <c r="H66" s="335"/>
      <c r="I66" s="335"/>
      <c r="J66" s="335"/>
      <c r="K66" s="335"/>
      <c r="L66" s="335"/>
      <c r="M66" s="335"/>
      <c r="N66" s="335"/>
      <c r="O66" s="335"/>
      <c r="P66" s="335"/>
      <c r="Q66" s="335"/>
      <c r="R66" s="335"/>
      <c r="S66" s="335"/>
      <c r="T66" s="335"/>
      <c r="U66" s="335"/>
      <c r="V66" s="335"/>
    </row>
    <row r="67" spans="1:23" ht="6" customHeight="1" x14ac:dyDescent="0.3">
      <c r="A67" s="135"/>
      <c r="B67" s="135"/>
    </row>
    <row r="68" spans="1:23" ht="14.4" x14ac:dyDescent="0.3">
      <c r="A68" s="134"/>
      <c r="B68" s="335" t="s">
        <v>249</v>
      </c>
      <c r="C68" s="335"/>
      <c r="D68" s="335"/>
      <c r="E68" s="335"/>
      <c r="F68" s="335"/>
      <c r="G68" s="335"/>
      <c r="H68" s="335"/>
      <c r="I68" s="335"/>
      <c r="J68" s="335"/>
      <c r="K68" s="335"/>
      <c r="L68" s="335"/>
      <c r="M68" s="335"/>
      <c r="N68" s="335"/>
      <c r="O68" s="335"/>
      <c r="P68" s="335"/>
      <c r="Q68" s="335"/>
      <c r="R68" s="335"/>
      <c r="S68" s="335"/>
      <c r="T68" s="335"/>
      <c r="U68" s="335"/>
      <c r="V68" s="335"/>
    </row>
    <row r="69" spans="1:23" ht="25.05" customHeight="1" x14ac:dyDescent="0.3">
      <c r="A69" s="134"/>
      <c r="B69" s="335" t="s">
        <v>279</v>
      </c>
      <c r="C69" s="335"/>
      <c r="D69" s="335"/>
      <c r="E69" s="335"/>
      <c r="F69" s="335"/>
      <c r="G69" s="335"/>
      <c r="H69" s="335"/>
      <c r="I69" s="335"/>
      <c r="J69" s="335"/>
      <c r="K69" s="335"/>
      <c r="L69" s="335"/>
      <c r="M69" s="335"/>
      <c r="N69" s="335"/>
      <c r="O69" s="335"/>
      <c r="P69" s="335"/>
      <c r="Q69" s="335"/>
      <c r="R69" s="335"/>
      <c r="S69" s="335"/>
      <c r="T69" s="335"/>
      <c r="U69" s="335"/>
      <c r="V69" s="335"/>
      <c r="W69" s="335"/>
    </row>
    <row r="70" spans="1:23" ht="6" customHeight="1" x14ac:dyDescent="0.3">
      <c r="A70" s="133"/>
      <c r="B70" s="133"/>
    </row>
    <row r="71" spans="1:23" ht="12" customHeight="1" x14ac:dyDescent="0.3">
      <c r="A71" s="134"/>
      <c r="B71" s="335"/>
      <c r="C71" s="335"/>
      <c r="D71" s="335"/>
      <c r="E71" s="335"/>
      <c r="F71" s="335"/>
      <c r="G71" s="335"/>
      <c r="H71" s="335"/>
      <c r="I71" s="335"/>
      <c r="J71" s="335"/>
      <c r="K71" s="335"/>
      <c r="L71" s="335"/>
      <c r="M71" s="335"/>
      <c r="N71" s="335"/>
      <c r="O71" s="335"/>
      <c r="P71" s="335"/>
      <c r="Q71" s="335"/>
      <c r="R71" s="335"/>
      <c r="S71" s="335"/>
      <c r="T71" s="335"/>
      <c r="U71" s="335"/>
      <c r="V71" s="335"/>
    </row>
  </sheetData>
  <sheetProtection selectLockedCells="1"/>
  <protectedRanges>
    <protectedRange sqref="B42 B48:B49 B45 R24:R27 R31:R35" name="Plage1"/>
  </protectedRanges>
  <mergeCells count="118">
    <mergeCell ref="A44:O44"/>
    <mergeCell ref="Q44:W45"/>
    <mergeCell ref="A45:O45"/>
    <mergeCell ref="A34:Q34"/>
    <mergeCell ref="R34:S34"/>
    <mergeCell ref="U34:W34"/>
    <mergeCell ref="A63:W63"/>
    <mergeCell ref="A64:W64"/>
    <mergeCell ref="B66:V66"/>
    <mergeCell ref="A46:P46"/>
    <mergeCell ref="Q46:W46"/>
    <mergeCell ref="A47:O47"/>
    <mergeCell ref="Q47:W48"/>
    <mergeCell ref="A48:O48"/>
    <mergeCell ref="T38:U38"/>
    <mergeCell ref="V38:W38"/>
    <mergeCell ref="A40:P40"/>
    <mergeCell ref="Q40:W40"/>
    <mergeCell ref="A41:O41"/>
    <mergeCell ref="Q41:W42"/>
    <mergeCell ref="A42:O42"/>
    <mergeCell ref="A37:K37"/>
    <mergeCell ref="A38:G38"/>
    <mergeCell ref="H38:I38"/>
    <mergeCell ref="B68:V68"/>
    <mergeCell ref="B69:W69"/>
    <mergeCell ref="B71:V71"/>
    <mergeCell ref="Y51:Y52"/>
    <mergeCell ref="A55:W55"/>
    <mergeCell ref="B57:V57"/>
    <mergeCell ref="B58:W58"/>
    <mergeCell ref="B59:V59"/>
    <mergeCell ref="A61:W61"/>
    <mergeCell ref="M51:M52"/>
    <mergeCell ref="K38:L38"/>
    <mergeCell ref="M38:P38"/>
    <mergeCell ref="Q38:S38"/>
    <mergeCell ref="A43:P43"/>
    <mergeCell ref="Q43:W43"/>
    <mergeCell ref="A35:Q35"/>
    <mergeCell ref="R35:S35"/>
    <mergeCell ref="U35:W35"/>
    <mergeCell ref="A36:G36"/>
    <mergeCell ref="H36:I36"/>
    <mergeCell ref="K36:Q36"/>
    <mergeCell ref="R36:S36"/>
    <mergeCell ref="T36:U36"/>
    <mergeCell ref="A31:Q31"/>
    <mergeCell ref="R31:S31"/>
    <mergeCell ref="U31:W31"/>
    <mergeCell ref="A32:Q32"/>
    <mergeCell ref="R32:S32"/>
    <mergeCell ref="U32:W32"/>
    <mergeCell ref="A33:Q33"/>
    <mergeCell ref="R33:S33"/>
    <mergeCell ref="U33:W33"/>
    <mergeCell ref="A28:G28"/>
    <mergeCell ref="H28:I28"/>
    <mergeCell ref="K28:Q28"/>
    <mergeCell ref="R28:S28"/>
    <mergeCell ref="T28:U28"/>
    <mergeCell ref="A30:Q30"/>
    <mergeCell ref="R30:S30"/>
    <mergeCell ref="U30:W30"/>
    <mergeCell ref="A25:Q25"/>
    <mergeCell ref="R25:S25"/>
    <mergeCell ref="U25:W25"/>
    <mergeCell ref="A27:Q27"/>
    <mergeCell ref="R27:S27"/>
    <mergeCell ref="U27:W27"/>
    <mergeCell ref="A26:Q26"/>
    <mergeCell ref="R26:S26"/>
    <mergeCell ref="U26:W26"/>
    <mergeCell ref="A23:Q23"/>
    <mergeCell ref="R23:S23"/>
    <mergeCell ref="U23:W23"/>
    <mergeCell ref="A24:Q24"/>
    <mergeCell ref="R24:S24"/>
    <mergeCell ref="U24:W24"/>
    <mergeCell ref="Q18:V18"/>
    <mergeCell ref="B19:C19"/>
    <mergeCell ref="D19:G19"/>
    <mergeCell ref="Q19:V19"/>
    <mergeCell ref="B20:C20"/>
    <mergeCell ref="D20:M20"/>
    <mergeCell ref="Q20:V20"/>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A10:B10"/>
    <mergeCell ref="C10:J10"/>
    <mergeCell ref="K10:L10"/>
    <mergeCell ref="N10:P10"/>
    <mergeCell ref="Q10:V10"/>
    <mergeCell ref="B12:G12"/>
    <mergeCell ref="Q12:V12"/>
    <mergeCell ref="M2:M3"/>
    <mergeCell ref="Y2:Y3"/>
    <mergeCell ref="A6:W6"/>
    <mergeCell ref="A8:C8"/>
    <mergeCell ref="D8:G8"/>
    <mergeCell ref="H8:J8"/>
    <mergeCell ref="K8:V8"/>
  </mergeCells>
  <conditionalFormatting sqref="M38:P39">
    <cfRule type="cellIs" dxfId="9" priority="2" operator="equal">
      <formula>"NON"</formula>
    </cfRule>
  </conditionalFormatting>
  <hyperlinks>
    <hyperlink ref="Y2" location="GENERAL!A15" display="retour GENERAL" xr:uid="{00000000-0004-0000-0500-000000000000}"/>
    <hyperlink ref="Y2:Y3" location="GENERAL!A20" display="retour vers GENERAL" xr:uid="{00000000-0004-0000-05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6588A"/>
    <pageSetUpPr fitToPage="1"/>
  </sheetPr>
  <dimension ref="A1:Z81"/>
  <sheetViews>
    <sheetView showGridLines="0" topLeftCell="A52" zoomScale="85" zoomScaleNormal="85" zoomScalePageLayoutView="85" workbookViewId="0">
      <selection activeCell="F62" sqref="F62"/>
    </sheetView>
  </sheetViews>
  <sheetFormatPr baseColWidth="10" defaultRowHeight="12" customHeight="1" x14ac:dyDescent="0.3"/>
  <cols>
    <col min="1" max="1" width="3" customWidth="1"/>
    <col min="2" max="13" width="5.6640625" customWidth="1"/>
    <col min="14" max="14" width="1.6640625" customWidth="1"/>
    <col min="15" max="15" width="2.6640625" customWidth="1"/>
    <col min="16" max="16" width="1.6640625" customWidth="1"/>
    <col min="17" max="22" width="5.6640625" customWidth="1"/>
    <col min="23" max="24" width="1.6640625" customWidth="1"/>
    <col min="25" max="256" width="10.77734375"/>
    <col min="257" max="257" width="11.33203125" customWidth="1"/>
    <col min="258" max="259" width="6" customWidth="1"/>
    <col min="260" max="260" width="4.6640625" customWidth="1"/>
    <col min="261" max="261" width="7.6640625" customWidth="1"/>
    <col min="262" max="263" width="11.33203125" customWidth="1"/>
    <col min="264" max="264" width="12.44140625" customWidth="1"/>
    <col min="265" max="267" width="11.33203125" customWidth="1"/>
    <col min="268" max="512" width="10.77734375"/>
    <col min="513" max="513" width="11.33203125" customWidth="1"/>
    <col min="514" max="515" width="6" customWidth="1"/>
    <col min="516" max="516" width="4.6640625" customWidth="1"/>
    <col min="517" max="517" width="7.6640625" customWidth="1"/>
    <col min="518" max="519" width="11.33203125" customWidth="1"/>
    <col min="520" max="520" width="12.44140625" customWidth="1"/>
    <col min="521" max="523" width="11.33203125" customWidth="1"/>
    <col min="524" max="768" width="10.77734375"/>
    <col min="769" max="769" width="11.33203125" customWidth="1"/>
    <col min="770" max="771" width="6" customWidth="1"/>
    <col min="772" max="772" width="4.6640625" customWidth="1"/>
    <col min="773" max="773" width="7.6640625" customWidth="1"/>
    <col min="774" max="775" width="11.33203125" customWidth="1"/>
    <col min="776" max="776" width="12.44140625" customWidth="1"/>
    <col min="777" max="779" width="11.33203125" customWidth="1"/>
    <col min="780" max="1024" width="10.77734375"/>
    <col min="1025" max="1025" width="11.33203125" customWidth="1"/>
    <col min="1026" max="1027" width="6" customWidth="1"/>
    <col min="1028" max="1028" width="4.6640625" customWidth="1"/>
    <col min="1029" max="1029" width="7.6640625" customWidth="1"/>
    <col min="1030" max="1031" width="11.33203125" customWidth="1"/>
    <col min="1032" max="1032" width="12.44140625" customWidth="1"/>
    <col min="1033" max="1035" width="11.33203125" customWidth="1"/>
    <col min="1036" max="1280" width="10.77734375"/>
    <col min="1281" max="1281" width="11.33203125" customWidth="1"/>
    <col min="1282" max="1283" width="6" customWidth="1"/>
    <col min="1284" max="1284" width="4.6640625" customWidth="1"/>
    <col min="1285" max="1285" width="7.6640625" customWidth="1"/>
    <col min="1286" max="1287" width="11.33203125" customWidth="1"/>
    <col min="1288" max="1288" width="12.44140625" customWidth="1"/>
    <col min="1289" max="1291" width="11.33203125" customWidth="1"/>
    <col min="1292" max="1536" width="10.77734375"/>
    <col min="1537" max="1537" width="11.33203125" customWidth="1"/>
    <col min="1538" max="1539" width="6" customWidth="1"/>
    <col min="1540" max="1540" width="4.6640625" customWidth="1"/>
    <col min="1541" max="1541" width="7.6640625" customWidth="1"/>
    <col min="1542" max="1543" width="11.33203125" customWidth="1"/>
    <col min="1544" max="1544" width="12.44140625" customWidth="1"/>
    <col min="1545" max="1547" width="11.33203125" customWidth="1"/>
    <col min="1548" max="1792" width="10.77734375"/>
    <col min="1793" max="1793" width="11.33203125" customWidth="1"/>
    <col min="1794" max="1795" width="6" customWidth="1"/>
    <col min="1796" max="1796" width="4.6640625" customWidth="1"/>
    <col min="1797" max="1797" width="7.6640625" customWidth="1"/>
    <col min="1798" max="1799" width="11.33203125" customWidth="1"/>
    <col min="1800" max="1800" width="12.44140625" customWidth="1"/>
    <col min="1801" max="1803" width="11.33203125" customWidth="1"/>
    <col min="1804" max="2048" width="10.77734375"/>
    <col min="2049" max="2049" width="11.33203125" customWidth="1"/>
    <col min="2050" max="2051" width="6" customWidth="1"/>
    <col min="2052" max="2052" width="4.6640625" customWidth="1"/>
    <col min="2053" max="2053" width="7.6640625" customWidth="1"/>
    <col min="2054" max="2055" width="11.33203125" customWidth="1"/>
    <col min="2056" max="2056" width="12.44140625" customWidth="1"/>
    <col min="2057" max="2059" width="11.33203125" customWidth="1"/>
    <col min="2060" max="2304" width="10.77734375"/>
    <col min="2305" max="2305" width="11.33203125" customWidth="1"/>
    <col min="2306" max="2307" width="6" customWidth="1"/>
    <col min="2308" max="2308" width="4.6640625" customWidth="1"/>
    <col min="2309" max="2309" width="7.6640625" customWidth="1"/>
    <col min="2310" max="2311" width="11.33203125" customWidth="1"/>
    <col min="2312" max="2312" width="12.44140625" customWidth="1"/>
    <col min="2313" max="2315" width="11.33203125" customWidth="1"/>
    <col min="2316" max="2560" width="10.77734375"/>
    <col min="2561" max="2561" width="11.33203125" customWidth="1"/>
    <col min="2562" max="2563" width="6" customWidth="1"/>
    <col min="2564" max="2564" width="4.6640625" customWidth="1"/>
    <col min="2565" max="2565" width="7.6640625" customWidth="1"/>
    <col min="2566" max="2567" width="11.33203125" customWidth="1"/>
    <col min="2568" max="2568" width="12.44140625" customWidth="1"/>
    <col min="2569" max="2571" width="11.33203125" customWidth="1"/>
    <col min="2572" max="2816" width="10.77734375"/>
    <col min="2817" max="2817" width="11.33203125" customWidth="1"/>
    <col min="2818" max="2819" width="6" customWidth="1"/>
    <col min="2820" max="2820" width="4.6640625" customWidth="1"/>
    <col min="2821" max="2821" width="7.6640625" customWidth="1"/>
    <col min="2822" max="2823" width="11.33203125" customWidth="1"/>
    <col min="2824" max="2824" width="12.44140625" customWidth="1"/>
    <col min="2825" max="2827" width="11.33203125" customWidth="1"/>
    <col min="2828" max="3072" width="10.77734375"/>
    <col min="3073" max="3073" width="11.33203125" customWidth="1"/>
    <col min="3074" max="3075" width="6" customWidth="1"/>
    <col min="3076" max="3076" width="4.6640625" customWidth="1"/>
    <col min="3077" max="3077" width="7.6640625" customWidth="1"/>
    <col min="3078" max="3079" width="11.33203125" customWidth="1"/>
    <col min="3080" max="3080" width="12.44140625" customWidth="1"/>
    <col min="3081" max="3083" width="11.33203125" customWidth="1"/>
    <col min="3084" max="3328" width="10.77734375"/>
    <col min="3329" max="3329" width="11.33203125" customWidth="1"/>
    <col min="3330" max="3331" width="6" customWidth="1"/>
    <col min="3332" max="3332" width="4.6640625" customWidth="1"/>
    <col min="3333" max="3333" width="7.6640625" customWidth="1"/>
    <col min="3334" max="3335" width="11.33203125" customWidth="1"/>
    <col min="3336" max="3336" width="12.44140625" customWidth="1"/>
    <col min="3337" max="3339" width="11.33203125" customWidth="1"/>
    <col min="3340" max="3584" width="10.77734375"/>
    <col min="3585" max="3585" width="11.33203125" customWidth="1"/>
    <col min="3586" max="3587" width="6" customWidth="1"/>
    <col min="3588" max="3588" width="4.6640625" customWidth="1"/>
    <col min="3589" max="3589" width="7.6640625" customWidth="1"/>
    <col min="3590" max="3591" width="11.33203125" customWidth="1"/>
    <col min="3592" max="3592" width="12.44140625" customWidth="1"/>
    <col min="3593" max="3595" width="11.33203125" customWidth="1"/>
    <col min="3596" max="3840" width="10.77734375"/>
    <col min="3841" max="3841" width="11.33203125" customWidth="1"/>
    <col min="3842" max="3843" width="6" customWidth="1"/>
    <col min="3844" max="3844" width="4.6640625" customWidth="1"/>
    <col min="3845" max="3845" width="7.6640625" customWidth="1"/>
    <col min="3846" max="3847" width="11.33203125" customWidth="1"/>
    <col min="3848" max="3848" width="12.44140625" customWidth="1"/>
    <col min="3849" max="3851" width="11.33203125" customWidth="1"/>
    <col min="3852" max="4096" width="10.77734375"/>
    <col min="4097" max="4097" width="11.33203125" customWidth="1"/>
    <col min="4098" max="4099" width="6" customWidth="1"/>
    <col min="4100" max="4100" width="4.6640625" customWidth="1"/>
    <col min="4101" max="4101" width="7.6640625" customWidth="1"/>
    <col min="4102" max="4103" width="11.33203125" customWidth="1"/>
    <col min="4104" max="4104" width="12.44140625" customWidth="1"/>
    <col min="4105" max="4107" width="11.33203125" customWidth="1"/>
    <col min="4108" max="4352" width="10.77734375"/>
    <col min="4353" max="4353" width="11.33203125" customWidth="1"/>
    <col min="4354" max="4355" width="6" customWidth="1"/>
    <col min="4356" max="4356" width="4.6640625" customWidth="1"/>
    <col min="4357" max="4357" width="7.6640625" customWidth="1"/>
    <col min="4358" max="4359" width="11.33203125" customWidth="1"/>
    <col min="4360" max="4360" width="12.44140625" customWidth="1"/>
    <col min="4361" max="4363" width="11.33203125" customWidth="1"/>
    <col min="4364" max="4608" width="10.77734375"/>
    <col min="4609" max="4609" width="11.33203125" customWidth="1"/>
    <col min="4610" max="4611" width="6" customWidth="1"/>
    <col min="4612" max="4612" width="4.6640625" customWidth="1"/>
    <col min="4613" max="4613" width="7.6640625" customWidth="1"/>
    <col min="4614" max="4615" width="11.33203125" customWidth="1"/>
    <col min="4616" max="4616" width="12.44140625" customWidth="1"/>
    <col min="4617" max="4619" width="11.33203125" customWidth="1"/>
    <col min="4620" max="4864" width="10.77734375"/>
    <col min="4865" max="4865" width="11.33203125" customWidth="1"/>
    <col min="4866" max="4867" width="6" customWidth="1"/>
    <col min="4868" max="4868" width="4.6640625" customWidth="1"/>
    <col min="4869" max="4869" width="7.6640625" customWidth="1"/>
    <col min="4870" max="4871" width="11.33203125" customWidth="1"/>
    <col min="4872" max="4872" width="12.44140625" customWidth="1"/>
    <col min="4873" max="4875" width="11.33203125" customWidth="1"/>
    <col min="4876" max="5120" width="10.77734375"/>
    <col min="5121" max="5121" width="11.33203125" customWidth="1"/>
    <col min="5122" max="5123" width="6" customWidth="1"/>
    <col min="5124" max="5124" width="4.6640625" customWidth="1"/>
    <col min="5125" max="5125" width="7.6640625" customWidth="1"/>
    <col min="5126" max="5127" width="11.33203125" customWidth="1"/>
    <col min="5128" max="5128" width="12.44140625" customWidth="1"/>
    <col min="5129" max="5131" width="11.33203125" customWidth="1"/>
    <col min="5132" max="5376" width="10.77734375"/>
    <col min="5377" max="5377" width="11.33203125" customWidth="1"/>
    <col min="5378" max="5379" width="6" customWidth="1"/>
    <col min="5380" max="5380" width="4.6640625" customWidth="1"/>
    <col min="5381" max="5381" width="7.6640625" customWidth="1"/>
    <col min="5382" max="5383" width="11.33203125" customWidth="1"/>
    <col min="5384" max="5384" width="12.44140625" customWidth="1"/>
    <col min="5385" max="5387" width="11.33203125" customWidth="1"/>
    <col min="5388" max="5632" width="10.77734375"/>
    <col min="5633" max="5633" width="11.33203125" customWidth="1"/>
    <col min="5634" max="5635" width="6" customWidth="1"/>
    <col min="5636" max="5636" width="4.6640625" customWidth="1"/>
    <col min="5637" max="5637" width="7.6640625" customWidth="1"/>
    <col min="5638" max="5639" width="11.33203125" customWidth="1"/>
    <col min="5640" max="5640" width="12.44140625" customWidth="1"/>
    <col min="5641" max="5643" width="11.33203125" customWidth="1"/>
    <col min="5644" max="5888" width="10.77734375"/>
    <col min="5889" max="5889" width="11.33203125" customWidth="1"/>
    <col min="5890" max="5891" width="6" customWidth="1"/>
    <col min="5892" max="5892" width="4.6640625" customWidth="1"/>
    <col min="5893" max="5893" width="7.6640625" customWidth="1"/>
    <col min="5894" max="5895" width="11.33203125" customWidth="1"/>
    <col min="5896" max="5896" width="12.44140625" customWidth="1"/>
    <col min="5897" max="5899" width="11.33203125" customWidth="1"/>
    <col min="5900" max="6144" width="10.77734375"/>
    <col min="6145" max="6145" width="11.33203125" customWidth="1"/>
    <col min="6146" max="6147" width="6" customWidth="1"/>
    <col min="6148" max="6148" width="4.6640625" customWidth="1"/>
    <col min="6149" max="6149" width="7.6640625" customWidth="1"/>
    <col min="6150" max="6151" width="11.33203125" customWidth="1"/>
    <col min="6152" max="6152" width="12.44140625" customWidth="1"/>
    <col min="6153" max="6155" width="11.33203125" customWidth="1"/>
    <col min="6156" max="6400" width="10.77734375"/>
    <col min="6401" max="6401" width="11.33203125" customWidth="1"/>
    <col min="6402" max="6403" width="6" customWidth="1"/>
    <col min="6404" max="6404" width="4.6640625" customWidth="1"/>
    <col min="6405" max="6405" width="7.6640625" customWidth="1"/>
    <col min="6406" max="6407" width="11.33203125" customWidth="1"/>
    <col min="6408" max="6408" width="12.44140625" customWidth="1"/>
    <col min="6409" max="6411" width="11.33203125" customWidth="1"/>
    <col min="6412" max="6656" width="10.77734375"/>
    <col min="6657" max="6657" width="11.33203125" customWidth="1"/>
    <col min="6658" max="6659" width="6" customWidth="1"/>
    <col min="6660" max="6660" width="4.6640625" customWidth="1"/>
    <col min="6661" max="6661" width="7.6640625" customWidth="1"/>
    <col min="6662" max="6663" width="11.33203125" customWidth="1"/>
    <col min="6664" max="6664" width="12.44140625" customWidth="1"/>
    <col min="6665" max="6667" width="11.33203125" customWidth="1"/>
    <col min="6668" max="6912" width="10.77734375"/>
    <col min="6913" max="6913" width="11.33203125" customWidth="1"/>
    <col min="6914" max="6915" width="6" customWidth="1"/>
    <col min="6916" max="6916" width="4.6640625" customWidth="1"/>
    <col min="6917" max="6917" width="7.6640625" customWidth="1"/>
    <col min="6918" max="6919" width="11.33203125" customWidth="1"/>
    <col min="6920" max="6920" width="12.44140625" customWidth="1"/>
    <col min="6921" max="6923" width="11.33203125" customWidth="1"/>
    <col min="6924" max="7168" width="10.77734375"/>
    <col min="7169" max="7169" width="11.33203125" customWidth="1"/>
    <col min="7170" max="7171" width="6" customWidth="1"/>
    <col min="7172" max="7172" width="4.6640625" customWidth="1"/>
    <col min="7173" max="7173" width="7.6640625" customWidth="1"/>
    <col min="7174" max="7175" width="11.33203125" customWidth="1"/>
    <col min="7176" max="7176" width="12.44140625" customWidth="1"/>
    <col min="7177" max="7179" width="11.33203125" customWidth="1"/>
    <col min="7180" max="7424" width="10.77734375"/>
    <col min="7425" max="7425" width="11.33203125" customWidth="1"/>
    <col min="7426" max="7427" width="6" customWidth="1"/>
    <col min="7428" max="7428" width="4.6640625" customWidth="1"/>
    <col min="7429" max="7429" width="7.6640625" customWidth="1"/>
    <col min="7430" max="7431" width="11.33203125" customWidth="1"/>
    <col min="7432" max="7432" width="12.44140625" customWidth="1"/>
    <col min="7433" max="7435" width="11.33203125" customWidth="1"/>
    <col min="7436" max="7680" width="10.77734375"/>
    <col min="7681" max="7681" width="11.33203125" customWidth="1"/>
    <col min="7682" max="7683" width="6" customWidth="1"/>
    <col min="7684" max="7684" width="4.6640625" customWidth="1"/>
    <col min="7685" max="7685" width="7.6640625" customWidth="1"/>
    <col min="7686" max="7687" width="11.33203125" customWidth="1"/>
    <col min="7688" max="7688" width="12.44140625" customWidth="1"/>
    <col min="7689" max="7691" width="11.33203125" customWidth="1"/>
    <col min="7692" max="7936" width="10.77734375"/>
    <col min="7937" max="7937" width="11.33203125" customWidth="1"/>
    <col min="7938" max="7939" width="6" customWidth="1"/>
    <col min="7940" max="7940" width="4.6640625" customWidth="1"/>
    <col min="7941" max="7941" width="7.6640625" customWidth="1"/>
    <col min="7942" max="7943" width="11.33203125" customWidth="1"/>
    <col min="7944" max="7944" width="12.44140625" customWidth="1"/>
    <col min="7945" max="7947" width="11.33203125" customWidth="1"/>
    <col min="7948" max="8192" width="10.77734375"/>
    <col min="8193" max="8193" width="11.33203125" customWidth="1"/>
    <col min="8194" max="8195" width="6" customWidth="1"/>
    <col min="8196" max="8196" width="4.6640625" customWidth="1"/>
    <col min="8197" max="8197" width="7.6640625" customWidth="1"/>
    <col min="8198" max="8199" width="11.33203125" customWidth="1"/>
    <col min="8200" max="8200" width="12.44140625" customWidth="1"/>
    <col min="8201" max="8203" width="11.33203125" customWidth="1"/>
    <col min="8204" max="8448" width="10.77734375"/>
    <col min="8449" max="8449" width="11.33203125" customWidth="1"/>
    <col min="8450" max="8451" width="6" customWidth="1"/>
    <col min="8452" max="8452" width="4.6640625" customWidth="1"/>
    <col min="8453" max="8453" width="7.6640625" customWidth="1"/>
    <col min="8454" max="8455" width="11.33203125" customWidth="1"/>
    <col min="8456" max="8456" width="12.44140625" customWidth="1"/>
    <col min="8457" max="8459" width="11.33203125" customWidth="1"/>
    <col min="8460" max="8704" width="10.77734375"/>
    <col min="8705" max="8705" width="11.33203125" customWidth="1"/>
    <col min="8706" max="8707" width="6" customWidth="1"/>
    <col min="8708" max="8708" width="4.6640625" customWidth="1"/>
    <col min="8709" max="8709" width="7.6640625" customWidth="1"/>
    <col min="8710" max="8711" width="11.33203125" customWidth="1"/>
    <col min="8712" max="8712" width="12.44140625" customWidth="1"/>
    <col min="8713" max="8715" width="11.33203125" customWidth="1"/>
    <col min="8716" max="8960" width="10.77734375"/>
    <col min="8961" max="8961" width="11.33203125" customWidth="1"/>
    <col min="8962" max="8963" width="6" customWidth="1"/>
    <col min="8964" max="8964" width="4.6640625" customWidth="1"/>
    <col min="8965" max="8965" width="7.6640625" customWidth="1"/>
    <col min="8966" max="8967" width="11.33203125" customWidth="1"/>
    <col min="8968" max="8968" width="12.44140625" customWidth="1"/>
    <col min="8969" max="8971" width="11.33203125" customWidth="1"/>
    <col min="8972" max="9216" width="10.77734375"/>
    <col min="9217" max="9217" width="11.33203125" customWidth="1"/>
    <col min="9218" max="9219" width="6" customWidth="1"/>
    <col min="9220" max="9220" width="4.6640625" customWidth="1"/>
    <col min="9221" max="9221" width="7.6640625" customWidth="1"/>
    <col min="9222" max="9223" width="11.33203125" customWidth="1"/>
    <col min="9224" max="9224" width="12.44140625" customWidth="1"/>
    <col min="9225" max="9227" width="11.33203125" customWidth="1"/>
    <col min="9228" max="9472" width="10.77734375"/>
    <col min="9473" max="9473" width="11.33203125" customWidth="1"/>
    <col min="9474" max="9475" width="6" customWidth="1"/>
    <col min="9476" max="9476" width="4.6640625" customWidth="1"/>
    <col min="9477" max="9477" width="7.6640625" customWidth="1"/>
    <col min="9478" max="9479" width="11.33203125" customWidth="1"/>
    <col min="9480" max="9480" width="12.44140625" customWidth="1"/>
    <col min="9481" max="9483" width="11.33203125" customWidth="1"/>
    <col min="9484" max="9728" width="10.77734375"/>
    <col min="9729" max="9729" width="11.33203125" customWidth="1"/>
    <col min="9730" max="9731" width="6" customWidth="1"/>
    <col min="9732" max="9732" width="4.6640625" customWidth="1"/>
    <col min="9733" max="9733" width="7.6640625" customWidth="1"/>
    <col min="9734" max="9735" width="11.33203125" customWidth="1"/>
    <col min="9736" max="9736" width="12.44140625" customWidth="1"/>
    <col min="9737" max="9739" width="11.33203125" customWidth="1"/>
    <col min="9740" max="9984" width="10.77734375"/>
    <col min="9985" max="9985" width="11.33203125" customWidth="1"/>
    <col min="9986" max="9987" width="6" customWidth="1"/>
    <col min="9988" max="9988" width="4.6640625" customWidth="1"/>
    <col min="9989" max="9989" width="7.6640625" customWidth="1"/>
    <col min="9990" max="9991" width="11.33203125" customWidth="1"/>
    <col min="9992" max="9992" width="12.44140625" customWidth="1"/>
    <col min="9993" max="9995" width="11.33203125" customWidth="1"/>
    <col min="9996" max="10240" width="10.77734375"/>
    <col min="10241" max="10241" width="11.33203125" customWidth="1"/>
    <col min="10242" max="10243" width="6" customWidth="1"/>
    <col min="10244" max="10244" width="4.6640625" customWidth="1"/>
    <col min="10245" max="10245" width="7.6640625" customWidth="1"/>
    <col min="10246" max="10247" width="11.33203125" customWidth="1"/>
    <col min="10248" max="10248" width="12.44140625" customWidth="1"/>
    <col min="10249" max="10251" width="11.33203125" customWidth="1"/>
    <col min="10252" max="10496" width="10.77734375"/>
    <col min="10497" max="10497" width="11.33203125" customWidth="1"/>
    <col min="10498" max="10499" width="6" customWidth="1"/>
    <col min="10500" max="10500" width="4.6640625" customWidth="1"/>
    <col min="10501" max="10501" width="7.6640625" customWidth="1"/>
    <col min="10502" max="10503" width="11.33203125" customWidth="1"/>
    <col min="10504" max="10504" width="12.44140625" customWidth="1"/>
    <col min="10505" max="10507" width="11.33203125" customWidth="1"/>
    <col min="10508" max="10752" width="10.77734375"/>
    <col min="10753" max="10753" width="11.33203125" customWidth="1"/>
    <col min="10754" max="10755" width="6" customWidth="1"/>
    <col min="10756" max="10756" width="4.6640625" customWidth="1"/>
    <col min="10757" max="10757" width="7.6640625" customWidth="1"/>
    <col min="10758" max="10759" width="11.33203125" customWidth="1"/>
    <col min="10760" max="10760" width="12.44140625" customWidth="1"/>
    <col min="10761" max="10763" width="11.33203125" customWidth="1"/>
    <col min="10764" max="11008" width="10.77734375"/>
    <col min="11009" max="11009" width="11.33203125" customWidth="1"/>
    <col min="11010" max="11011" width="6" customWidth="1"/>
    <col min="11012" max="11012" width="4.6640625" customWidth="1"/>
    <col min="11013" max="11013" width="7.6640625" customWidth="1"/>
    <col min="11014" max="11015" width="11.33203125" customWidth="1"/>
    <col min="11016" max="11016" width="12.44140625" customWidth="1"/>
    <col min="11017" max="11019" width="11.33203125" customWidth="1"/>
    <col min="11020" max="11264" width="10.77734375"/>
    <col min="11265" max="11265" width="11.33203125" customWidth="1"/>
    <col min="11266" max="11267" width="6" customWidth="1"/>
    <col min="11268" max="11268" width="4.6640625" customWidth="1"/>
    <col min="11269" max="11269" width="7.6640625" customWidth="1"/>
    <col min="11270" max="11271" width="11.33203125" customWidth="1"/>
    <col min="11272" max="11272" width="12.44140625" customWidth="1"/>
    <col min="11273" max="11275" width="11.33203125" customWidth="1"/>
    <col min="11276" max="11520" width="10.77734375"/>
    <col min="11521" max="11521" width="11.33203125" customWidth="1"/>
    <col min="11522" max="11523" width="6" customWidth="1"/>
    <col min="11524" max="11524" width="4.6640625" customWidth="1"/>
    <col min="11525" max="11525" width="7.6640625" customWidth="1"/>
    <col min="11526" max="11527" width="11.33203125" customWidth="1"/>
    <col min="11528" max="11528" width="12.44140625" customWidth="1"/>
    <col min="11529" max="11531" width="11.33203125" customWidth="1"/>
    <col min="11532" max="11776" width="10.77734375"/>
    <col min="11777" max="11777" width="11.33203125" customWidth="1"/>
    <col min="11778" max="11779" width="6" customWidth="1"/>
    <col min="11780" max="11780" width="4.6640625" customWidth="1"/>
    <col min="11781" max="11781" width="7.6640625" customWidth="1"/>
    <col min="11782" max="11783" width="11.33203125" customWidth="1"/>
    <col min="11784" max="11784" width="12.44140625" customWidth="1"/>
    <col min="11785" max="11787" width="11.33203125" customWidth="1"/>
    <col min="11788" max="12032" width="10.77734375"/>
    <col min="12033" max="12033" width="11.33203125" customWidth="1"/>
    <col min="12034" max="12035" width="6" customWidth="1"/>
    <col min="12036" max="12036" width="4.6640625" customWidth="1"/>
    <col min="12037" max="12037" width="7.6640625" customWidth="1"/>
    <col min="12038" max="12039" width="11.33203125" customWidth="1"/>
    <col min="12040" max="12040" width="12.44140625" customWidth="1"/>
    <col min="12041" max="12043" width="11.33203125" customWidth="1"/>
    <col min="12044" max="12288" width="10.77734375"/>
    <col min="12289" max="12289" width="11.33203125" customWidth="1"/>
    <col min="12290" max="12291" width="6" customWidth="1"/>
    <col min="12292" max="12292" width="4.6640625" customWidth="1"/>
    <col min="12293" max="12293" width="7.6640625" customWidth="1"/>
    <col min="12294" max="12295" width="11.33203125" customWidth="1"/>
    <col min="12296" max="12296" width="12.44140625" customWidth="1"/>
    <col min="12297" max="12299" width="11.33203125" customWidth="1"/>
    <col min="12300" max="12544" width="10.77734375"/>
    <col min="12545" max="12545" width="11.33203125" customWidth="1"/>
    <col min="12546" max="12547" width="6" customWidth="1"/>
    <col min="12548" max="12548" width="4.6640625" customWidth="1"/>
    <col min="12549" max="12549" width="7.6640625" customWidth="1"/>
    <col min="12550" max="12551" width="11.33203125" customWidth="1"/>
    <col min="12552" max="12552" width="12.44140625" customWidth="1"/>
    <col min="12553" max="12555" width="11.33203125" customWidth="1"/>
    <col min="12556" max="12800" width="10.77734375"/>
    <col min="12801" max="12801" width="11.33203125" customWidth="1"/>
    <col min="12802" max="12803" width="6" customWidth="1"/>
    <col min="12804" max="12804" width="4.6640625" customWidth="1"/>
    <col min="12805" max="12805" width="7.6640625" customWidth="1"/>
    <col min="12806" max="12807" width="11.33203125" customWidth="1"/>
    <col min="12808" max="12808" width="12.44140625" customWidth="1"/>
    <col min="12809" max="12811" width="11.33203125" customWidth="1"/>
    <col min="12812" max="13056" width="10.77734375"/>
    <col min="13057" max="13057" width="11.33203125" customWidth="1"/>
    <col min="13058" max="13059" width="6" customWidth="1"/>
    <col min="13060" max="13060" width="4.6640625" customWidth="1"/>
    <col min="13061" max="13061" width="7.6640625" customWidth="1"/>
    <col min="13062" max="13063" width="11.33203125" customWidth="1"/>
    <col min="13064" max="13064" width="12.44140625" customWidth="1"/>
    <col min="13065" max="13067" width="11.33203125" customWidth="1"/>
    <col min="13068" max="13312" width="10.77734375"/>
    <col min="13313" max="13313" width="11.33203125" customWidth="1"/>
    <col min="13314" max="13315" width="6" customWidth="1"/>
    <col min="13316" max="13316" width="4.6640625" customWidth="1"/>
    <col min="13317" max="13317" width="7.6640625" customWidth="1"/>
    <col min="13318" max="13319" width="11.33203125" customWidth="1"/>
    <col min="13320" max="13320" width="12.44140625" customWidth="1"/>
    <col min="13321" max="13323" width="11.33203125" customWidth="1"/>
    <col min="13324" max="13568" width="10.77734375"/>
    <col min="13569" max="13569" width="11.33203125" customWidth="1"/>
    <col min="13570" max="13571" width="6" customWidth="1"/>
    <col min="13572" max="13572" width="4.6640625" customWidth="1"/>
    <col min="13573" max="13573" width="7.6640625" customWidth="1"/>
    <col min="13574" max="13575" width="11.33203125" customWidth="1"/>
    <col min="13576" max="13576" width="12.44140625" customWidth="1"/>
    <col min="13577" max="13579" width="11.33203125" customWidth="1"/>
    <col min="13580" max="13824" width="10.77734375"/>
    <col min="13825" max="13825" width="11.33203125" customWidth="1"/>
    <col min="13826" max="13827" width="6" customWidth="1"/>
    <col min="13828" max="13828" width="4.6640625" customWidth="1"/>
    <col min="13829" max="13829" width="7.6640625" customWidth="1"/>
    <col min="13830" max="13831" width="11.33203125" customWidth="1"/>
    <col min="13832" max="13832" width="12.44140625" customWidth="1"/>
    <col min="13833" max="13835" width="11.33203125" customWidth="1"/>
    <col min="13836" max="14080" width="10.77734375"/>
    <col min="14081" max="14081" width="11.33203125" customWidth="1"/>
    <col min="14082" max="14083" width="6" customWidth="1"/>
    <col min="14084" max="14084" width="4.6640625" customWidth="1"/>
    <col min="14085" max="14085" width="7.6640625" customWidth="1"/>
    <col min="14086" max="14087" width="11.33203125" customWidth="1"/>
    <col min="14088" max="14088" width="12.44140625" customWidth="1"/>
    <col min="14089" max="14091" width="11.33203125" customWidth="1"/>
    <col min="14092" max="14336" width="10.77734375"/>
    <col min="14337" max="14337" width="11.33203125" customWidth="1"/>
    <col min="14338" max="14339" width="6" customWidth="1"/>
    <col min="14340" max="14340" width="4.6640625" customWidth="1"/>
    <col min="14341" max="14341" width="7.6640625" customWidth="1"/>
    <col min="14342" max="14343" width="11.33203125" customWidth="1"/>
    <col min="14344" max="14344" width="12.44140625" customWidth="1"/>
    <col min="14345" max="14347" width="11.33203125" customWidth="1"/>
    <col min="14348" max="14592" width="10.77734375"/>
    <col min="14593" max="14593" width="11.33203125" customWidth="1"/>
    <col min="14594" max="14595" width="6" customWidth="1"/>
    <col min="14596" max="14596" width="4.6640625" customWidth="1"/>
    <col min="14597" max="14597" width="7.6640625" customWidth="1"/>
    <col min="14598" max="14599" width="11.33203125" customWidth="1"/>
    <col min="14600" max="14600" width="12.44140625" customWidth="1"/>
    <col min="14601" max="14603" width="11.33203125" customWidth="1"/>
    <col min="14604" max="14848" width="10.77734375"/>
    <col min="14849" max="14849" width="11.33203125" customWidth="1"/>
    <col min="14850" max="14851" width="6" customWidth="1"/>
    <col min="14852" max="14852" width="4.6640625" customWidth="1"/>
    <col min="14853" max="14853" width="7.6640625" customWidth="1"/>
    <col min="14854" max="14855" width="11.33203125" customWidth="1"/>
    <col min="14856" max="14856" width="12.44140625" customWidth="1"/>
    <col min="14857" max="14859" width="11.33203125" customWidth="1"/>
    <col min="14860" max="15104" width="10.77734375"/>
    <col min="15105" max="15105" width="11.33203125" customWidth="1"/>
    <col min="15106" max="15107" width="6" customWidth="1"/>
    <col min="15108" max="15108" width="4.6640625" customWidth="1"/>
    <col min="15109" max="15109" width="7.6640625" customWidth="1"/>
    <col min="15110" max="15111" width="11.33203125" customWidth="1"/>
    <col min="15112" max="15112" width="12.44140625" customWidth="1"/>
    <col min="15113" max="15115" width="11.33203125" customWidth="1"/>
    <col min="15116" max="15360" width="10.77734375"/>
    <col min="15361" max="15361" width="11.33203125" customWidth="1"/>
    <col min="15362" max="15363" width="6" customWidth="1"/>
    <col min="15364" max="15364" width="4.6640625" customWidth="1"/>
    <col min="15365" max="15365" width="7.6640625" customWidth="1"/>
    <col min="15366" max="15367" width="11.33203125" customWidth="1"/>
    <col min="15368" max="15368" width="12.44140625" customWidth="1"/>
    <col min="15369" max="15371" width="11.33203125" customWidth="1"/>
    <col min="15372" max="15616" width="10.77734375"/>
    <col min="15617" max="15617" width="11.33203125" customWidth="1"/>
    <col min="15618" max="15619" width="6" customWidth="1"/>
    <col min="15620" max="15620" width="4.6640625" customWidth="1"/>
    <col min="15621" max="15621" width="7.6640625" customWidth="1"/>
    <col min="15622" max="15623" width="11.33203125" customWidth="1"/>
    <col min="15624" max="15624" width="12.44140625" customWidth="1"/>
    <col min="15625" max="15627" width="11.33203125" customWidth="1"/>
    <col min="15628" max="15872" width="10.77734375"/>
    <col min="15873" max="15873" width="11.33203125" customWidth="1"/>
    <col min="15874" max="15875" width="6" customWidth="1"/>
    <col min="15876" max="15876" width="4.6640625" customWidth="1"/>
    <col min="15877" max="15877" width="7.6640625" customWidth="1"/>
    <col min="15878" max="15879" width="11.33203125" customWidth="1"/>
    <col min="15880" max="15880" width="12.44140625" customWidth="1"/>
    <col min="15881" max="15883" width="11.33203125" customWidth="1"/>
    <col min="15884" max="16128" width="10.77734375"/>
    <col min="16129" max="16129" width="11.33203125" customWidth="1"/>
    <col min="16130" max="16131" width="6" customWidth="1"/>
    <col min="16132" max="16132" width="4.6640625" customWidth="1"/>
    <col min="16133" max="16133" width="7.6640625" customWidth="1"/>
    <col min="16134" max="16135" width="11.33203125" customWidth="1"/>
    <col min="16136" max="16136" width="12.44140625" customWidth="1"/>
    <col min="16137" max="16139" width="11.33203125" customWidth="1"/>
    <col min="16140" max="16384" width="10.77734375"/>
  </cols>
  <sheetData>
    <row r="1" spans="1:25" s="1" customFormat="1" ht="13.8" x14ac:dyDescent="0.3">
      <c r="N1" s="106"/>
      <c r="O1" s="106"/>
      <c r="P1" s="106"/>
      <c r="Q1" s="106"/>
      <c r="R1" s="106"/>
      <c r="S1" s="106"/>
      <c r="T1" s="106"/>
      <c r="U1" s="106"/>
      <c r="V1" s="106"/>
    </row>
    <row r="2" spans="1:25" s="1" customFormat="1" ht="15" customHeight="1" x14ac:dyDescent="0.3">
      <c r="M2" s="339"/>
      <c r="N2" s="106"/>
      <c r="O2" s="106"/>
      <c r="P2" s="106"/>
      <c r="Q2" s="106"/>
      <c r="R2" s="106"/>
      <c r="S2" s="106"/>
      <c r="T2" s="106"/>
      <c r="U2" s="106"/>
      <c r="V2" s="106"/>
      <c r="Y2" s="371" t="s">
        <v>45</v>
      </c>
    </row>
    <row r="3" spans="1:25" s="1" customFormat="1" ht="13.8" x14ac:dyDescent="0.3">
      <c r="M3" s="339"/>
      <c r="N3" s="106"/>
      <c r="O3" s="106"/>
      <c r="P3" s="106"/>
      <c r="Q3" s="106"/>
      <c r="R3" s="106"/>
      <c r="S3" s="106"/>
      <c r="T3" s="106"/>
      <c r="U3" s="106"/>
      <c r="V3" s="106"/>
      <c r="Y3" s="371"/>
    </row>
    <row r="4" spans="1:25" s="1" customFormat="1" ht="13.8" x14ac:dyDescent="0.3">
      <c r="N4" s="106"/>
      <c r="O4" s="106"/>
      <c r="P4" s="106"/>
      <c r="Q4" s="106"/>
      <c r="R4" s="106"/>
      <c r="S4" s="106"/>
      <c r="T4" s="106"/>
      <c r="U4" s="106"/>
      <c r="V4" s="106"/>
    </row>
    <row r="5" spans="1:25" s="1" customFormat="1" ht="13.8" x14ac:dyDescent="0.3">
      <c r="N5" s="106"/>
      <c r="O5" s="106"/>
      <c r="P5" s="106"/>
      <c r="Q5" s="106"/>
      <c r="R5" s="106"/>
      <c r="S5" s="106"/>
      <c r="T5" s="106"/>
      <c r="U5" s="106"/>
      <c r="V5" s="106"/>
    </row>
    <row r="6" spans="1:25" s="107" customFormat="1" ht="45" customHeight="1" x14ac:dyDescent="0.3">
      <c r="A6" s="337" t="s">
        <v>297</v>
      </c>
      <c r="B6" s="337"/>
      <c r="C6" s="337"/>
      <c r="D6" s="337"/>
      <c r="E6" s="337"/>
      <c r="F6" s="337"/>
      <c r="G6" s="337"/>
      <c r="H6" s="337"/>
      <c r="I6" s="337"/>
      <c r="J6" s="337"/>
      <c r="K6" s="337"/>
      <c r="L6" s="337"/>
      <c r="M6" s="337"/>
      <c r="N6" s="337"/>
      <c r="O6" s="337"/>
      <c r="P6" s="337"/>
      <c r="Q6" s="337"/>
      <c r="R6" s="337"/>
      <c r="S6" s="337"/>
      <c r="T6" s="337"/>
      <c r="U6" s="337"/>
      <c r="V6" s="337"/>
      <c r="W6" s="337"/>
    </row>
    <row r="7" spans="1:25" s="109" customFormat="1" ht="4.95" customHeight="1" x14ac:dyDescent="0.3">
      <c r="A7" s="108"/>
      <c r="B7" s="108"/>
      <c r="C7" s="108"/>
      <c r="D7" s="108"/>
      <c r="E7" s="108"/>
      <c r="F7" s="108"/>
      <c r="G7" s="108"/>
      <c r="H7" s="108"/>
      <c r="I7" s="108"/>
      <c r="J7" s="108"/>
      <c r="K7" s="108"/>
      <c r="L7" s="108"/>
      <c r="M7" s="108"/>
      <c r="N7" s="108"/>
      <c r="O7" s="108"/>
      <c r="P7" s="108"/>
      <c r="Q7" s="108"/>
      <c r="R7" s="108"/>
      <c r="S7" s="108"/>
      <c r="T7" s="108"/>
      <c r="U7" s="108"/>
      <c r="V7" s="108"/>
      <c r="W7" s="108"/>
    </row>
    <row r="8" spans="1:25" ht="19.95" customHeight="1" x14ac:dyDescent="0.3">
      <c r="A8" s="357" t="s">
        <v>195</v>
      </c>
      <c r="B8" s="357"/>
      <c r="C8" s="357"/>
      <c r="D8" s="358"/>
      <c r="E8" s="358"/>
      <c r="F8" s="358"/>
      <c r="G8" s="358"/>
      <c r="H8" s="357" t="s">
        <v>196</v>
      </c>
      <c r="I8" s="357"/>
      <c r="J8" s="357"/>
      <c r="K8" s="358"/>
      <c r="L8" s="358"/>
      <c r="M8" s="358"/>
      <c r="N8" s="358"/>
      <c r="O8" s="358"/>
      <c r="P8" s="358"/>
      <c r="Q8" s="358"/>
      <c r="R8" s="358"/>
      <c r="S8" s="358"/>
      <c r="T8" s="358"/>
      <c r="U8" s="358"/>
      <c r="V8" s="358"/>
      <c r="W8" s="101"/>
    </row>
    <row r="9" spans="1:25" s="110" customFormat="1" ht="4.95" customHeight="1" x14ac:dyDescent="0.3">
      <c r="A9" s="102"/>
      <c r="B9" s="102"/>
      <c r="C9" s="102"/>
      <c r="D9" s="103"/>
      <c r="E9" s="103"/>
      <c r="F9" s="103"/>
      <c r="G9" s="103"/>
      <c r="H9" s="102"/>
      <c r="I9" s="102"/>
      <c r="J9" s="102"/>
      <c r="K9" s="103"/>
      <c r="L9" s="103"/>
      <c r="M9" s="103"/>
      <c r="N9" s="103"/>
      <c r="O9" s="103"/>
      <c r="P9" s="103"/>
      <c r="Q9" s="103"/>
      <c r="R9" s="103"/>
      <c r="S9" s="103"/>
      <c r="T9" s="103"/>
      <c r="U9" s="103"/>
      <c r="V9" s="103"/>
      <c r="W9" s="104"/>
    </row>
    <row r="10" spans="1:25" ht="19.95" customHeight="1" x14ac:dyDescent="0.3">
      <c r="A10" s="357" t="s">
        <v>143</v>
      </c>
      <c r="B10" s="357"/>
      <c r="C10" s="358"/>
      <c r="D10" s="358"/>
      <c r="E10" s="358"/>
      <c r="F10" s="358"/>
      <c r="G10" s="358"/>
      <c r="H10" s="358"/>
      <c r="I10" s="358"/>
      <c r="J10" s="358"/>
      <c r="K10" s="357" t="s">
        <v>199</v>
      </c>
      <c r="L10" s="357"/>
      <c r="M10" s="136"/>
      <c r="N10" s="359" t="s">
        <v>197</v>
      </c>
      <c r="O10" s="359"/>
      <c r="P10" s="359"/>
      <c r="Q10" s="370" t="s">
        <v>198</v>
      </c>
      <c r="R10" s="370"/>
      <c r="S10" s="370"/>
      <c r="T10" s="370"/>
      <c r="U10" s="370"/>
      <c r="V10" s="370"/>
      <c r="W10" s="101"/>
    </row>
    <row r="11" spans="1:25" ht="12.75" customHeight="1" x14ac:dyDescent="0.3">
      <c r="A11" s="187"/>
      <c r="B11" s="187"/>
      <c r="C11" s="187"/>
      <c r="D11" s="187"/>
      <c r="E11" s="187"/>
      <c r="F11" s="187"/>
      <c r="G11" s="187"/>
      <c r="H11" s="187"/>
      <c r="I11" s="187"/>
      <c r="J11" s="187"/>
      <c r="K11" s="187"/>
      <c r="L11" s="187"/>
      <c r="M11" s="187"/>
      <c r="N11" s="187"/>
      <c r="O11" s="187"/>
      <c r="P11" s="187"/>
      <c r="Q11" s="187"/>
      <c r="R11" s="187"/>
      <c r="S11" s="187"/>
      <c r="T11" s="187"/>
      <c r="U11" s="187"/>
      <c r="V11" s="187"/>
      <c r="W11" s="187"/>
    </row>
    <row r="12" spans="1:25" s="1" customFormat="1" ht="15" x14ac:dyDescent="0.3">
      <c r="A12" s="44"/>
      <c r="B12" s="300" t="s">
        <v>194</v>
      </c>
      <c r="C12" s="300"/>
      <c r="D12" s="300"/>
      <c r="E12" s="300"/>
      <c r="F12" s="300"/>
      <c r="G12" s="300"/>
      <c r="H12" s="193" t="s">
        <v>152</v>
      </c>
      <c r="I12" s="70" t="s">
        <v>74</v>
      </c>
      <c r="J12" s="193" t="s">
        <v>152</v>
      </c>
      <c r="K12" s="70" t="s">
        <v>75</v>
      </c>
      <c r="L12" s="68"/>
      <c r="M12" s="68"/>
      <c r="N12" s="43"/>
      <c r="O12" s="111"/>
      <c r="P12" s="44"/>
      <c r="Q12" s="300" t="s">
        <v>1</v>
      </c>
      <c r="R12" s="300"/>
      <c r="S12" s="300"/>
      <c r="T12" s="300"/>
      <c r="U12" s="300"/>
      <c r="V12" s="300"/>
      <c r="W12" s="40"/>
    </row>
    <row r="13" spans="1:25" s="1" customFormat="1" ht="19.95" customHeight="1" x14ac:dyDescent="0.3">
      <c r="A13" s="73"/>
      <c r="B13" s="313" t="s">
        <v>0</v>
      </c>
      <c r="C13" s="313"/>
      <c r="D13" s="327"/>
      <c r="E13" s="327"/>
      <c r="F13" s="327"/>
      <c r="G13" s="327"/>
      <c r="H13" s="313" t="s">
        <v>2</v>
      </c>
      <c r="I13" s="313"/>
      <c r="J13" s="327"/>
      <c r="K13" s="327"/>
      <c r="L13" s="327"/>
      <c r="M13" s="327"/>
      <c r="N13" s="112"/>
      <c r="O13" s="3"/>
      <c r="P13" s="73"/>
      <c r="Q13" s="183" t="s">
        <v>0</v>
      </c>
      <c r="R13" s="314"/>
      <c r="S13" s="314"/>
      <c r="T13" s="314"/>
      <c r="U13" s="314"/>
      <c r="V13" s="314"/>
      <c r="W13" s="62"/>
    </row>
    <row r="14" spans="1:25" s="1" customFormat="1" ht="19.95" customHeight="1" x14ac:dyDescent="0.3">
      <c r="A14" s="73"/>
      <c r="B14" s="313" t="s">
        <v>3</v>
      </c>
      <c r="C14" s="313"/>
      <c r="D14" s="327"/>
      <c r="E14" s="327"/>
      <c r="F14" s="327"/>
      <c r="G14" s="327"/>
      <c r="H14" s="313" t="s">
        <v>4</v>
      </c>
      <c r="I14" s="313"/>
      <c r="J14" s="313"/>
      <c r="K14" s="327"/>
      <c r="L14" s="327"/>
      <c r="M14" s="327"/>
      <c r="N14" s="112"/>
      <c r="O14" s="3"/>
      <c r="P14" s="73"/>
      <c r="Q14" s="327"/>
      <c r="R14" s="327"/>
      <c r="S14" s="327"/>
      <c r="T14" s="327"/>
      <c r="U14" s="327"/>
      <c r="V14" s="327"/>
      <c r="W14" s="62"/>
    </row>
    <row r="15" spans="1:25" s="1" customFormat="1" ht="13.8" x14ac:dyDescent="0.3">
      <c r="A15" s="73"/>
      <c r="B15" s="45"/>
      <c r="C15" s="45"/>
      <c r="D15" s="45"/>
      <c r="E15" s="45"/>
      <c r="F15" s="45"/>
      <c r="G15" s="45"/>
      <c r="H15" s="45"/>
      <c r="I15" s="45"/>
      <c r="J15" s="45"/>
      <c r="K15" s="45"/>
      <c r="L15" s="45"/>
      <c r="M15" s="45"/>
      <c r="N15" s="62"/>
      <c r="P15" s="73"/>
      <c r="Q15" s="45"/>
      <c r="R15" s="45"/>
      <c r="S15" s="45"/>
      <c r="T15" s="45"/>
      <c r="U15" s="45"/>
      <c r="V15" s="45"/>
      <c r="W15" s="62"/>
    </row>
    <row r="16" spans="1:25" s="1" customFormat="1" ht="19.95" customHeight="1" x14ac:dyDescent="0.3">
      <c r="A16" s="73"/>
      <c r="B16" s="313" t="s">
        <v>5</v>
      </c>
      <c r="C16" s="313"/>
      <c r="D16" s="327"/>
      <c r="E16" s="327"/>
      <c r="F16" s="327"/>
      <c r="G16" s="327"/>
      <c r="H16" s="327"/>
      <c r="I16" s="327"/>
      <c r="J16" s="327"/>
      <c r="K16" s="327"/>
      <c r="L16" s="327"/>
      <c r="M16" s="327"/>
      <c r="N16" s="112"/>
      <c r="O16" s="3"/>
      <c r="P16" s="73"/>
      <c r="Q16" s="329" t="s">
        <v>10</v>
      </c>
      <c r="R16" s="329"/>
      <c r="S16" s="327"/>
      <c r="T16" s="327"/>
      <c r="U16" s="327"/>
      <c r="V16" s="327"/>
      <c r="W16" s="62"/>
    </row>
    <row r="17" spans="1:23" s="4" customFormat="1" ht="19.95" customHeight="1" x14ac:dyDescent="0.3">
      <c r="A17" s="113"/>
      <c r="B17" s="313" t="s">
        <v>6</v>
      </c>
      <c r="C17" s="313"/>
      <c r="D17" s="327"/>
      <c r="E17" s="327"/>
      <c r="F17" s="327"/>
      <c r="G17" s="183" t="s">
        <v>7</v>
      </c>
      <c r="H17" s="327"/>
      <c r="I17" s="327"/>
      <c r="J17" s="327"/>
      <c r="K17" s="327"/>
      <c r="L17" s="327"/>
      <c r="M17" s="327"/>
      <c r="N17" s="114"/>
      <c r="O17" s="6"/>
      <c r="P17" s="113"/>
      <c r="Q17" s="360"/>
      <c r="R17" s="360"/>
      <c r="S17" s="360"/>
      <c r="T17" s="360"/>
      <c r="U17" s="360"/>
      <c r="V17" s="360"/>
      <c r="W17" s="115"/>
    </row>
    <row r="18" spans="1:23" s="1" customFormat="1" ht="13.8" x14ac:dyDescent="0.3">
      <c r="A18" s="73"/>
      <c r="B18" s="45"/>
      <c r="C18" s="45"/>
      <c r="D18" s="45"/>
      <c r="E18" s="45"/>
      <c r="F18" s="45"/>
      <c r="G18" s="45"/>
      <c r="H18" s="45"/>
      <c r="I18" s="45"/>
      <c r="J18" s="45"/>
      <c r="K18" s="45"/>
      <c r="L18" s="45"/>
      <c r="M18" s="45"/>
      <c r="N18" s="62"/>
      <c r="P18" s="73"/>
      <c r="Q18" s="361" t="s">
        <v>11</v>
      </c>
      <c r="R18" s="361"/>
      <c r="S18" s="361"/>
      <c r="T18" s="361"/>
      <c r="U18" s="361"/>
      <c r="V18" s="361"/>
      <c r="W18" s="62"/>
    </row>
    <row r="19" spans="1:23" s="1" customFormat="1" ht="19.95" customHeight="1" x14ac:dyDescent="0.3">
      <c r="A19" s="73"/>
      <c r="B19" s="313" t="s">
        <v>8</v>
      </c>
      <c r="C19" s="313"/>
      <c r="D19" s="327"/>
      <c r="E19" s="327"/>
      <c r="F19" s="327"/>
      <c r="G19" s="327"/>
      <c r="H19" s="45"/>
      <c r="I19" s="45"/>
      <c r="J19" s="45"/>
      <c r="K19" s="45"/>
      <c r="L19" s="45"/>
      <c r="M19" s="45"/>
      <c r="N19" s="62"/>
      <c r="P19" s="73"/>
      <c r="Q19" s="327"/>
      <c r="R19" s="327"/>
      <c r="S19" s="327"/>
      <c r="T19" s="327"/>
      <c r="U19" s="327"/>
      <c r="V19" s="327"/>
      <c r="W19" s="62"/>
    </row>
    <row r="20" spans="1:23" s="1" customFormat="1" ht="19.95" customHeight="1" x14ac:dyDescent="0.3">
      <c r="A20" s="73"/>
      <c r="B20" s="329" t="s">
        <v>9</v>
      </c>
      <c r="C20" s="329"/>
      <c r="D20" s="327"/>
      <c r="E20" s="327"/>
      <c r="F20" s="327"/>
      <c r="G20" s="327"/>
      <c r="H20" s="327"/>
      <c r="I20" s="327"/>
      <c r="J20" s="327"/>
      <c r="K20" s="327"/>
      <c r="L20" s="327"/>
      <c r="M20" s="327"/>
      <c r="N20" s="112"/>
      <c r="O20" s="3"/>
      <c r="P20" s="73"/>
      <c r="Q20" s="327"/>
      <c r="R20" s="327"/>
      <c r="S20" s="327"/>
      <c r="T20" s="327"/>
      <c r="U20" s="327"/>
      <c r="V20" s="327"/>
      <c r="W20" s="62"/>
    </row>
    <row r="21" spans="1:23" s="1" customFormat="1" ht="13.8" x14ac:dyDescent="0.3">
      <c r="A21" s="49"/>
      <c r="B21" s="116"/>
      <c r="C21" s="116"/>
      <c r="D21" s="116"/>
      <c r="E21" s="116"/>
      <c r="F21" s="116"/>
      <c r="G21" s="116"/>
      <c r="H21" s="116"/>
      <c r="I21" s="116"/>
      <c r="J21" s="116"/>
      <c r="K21" s="116"/>
      <c r="L21" s="116"/>
      <c r="M21" s="116"/>
      <c r="N21" s="50"/>
      <c r="P21" s="49"/>
      <c r="Q21" s="116"/>
      <c r="R21" s="116"/>
      <c r="S21" s="116"/>
      <c r="T21" s="116"/>
      <c r="U21" s="116"/>
      <c r="V21" s="116"/>
      <c r="W21" s="50"/>
    </row>
    <row r="23" spans="1:23" s="2" customFormat="1" ht="16.95" customHeight="1" x14ac:dyDescent="0.3">
      <c r="A23" s="344" t="s">
        <v>298</v>
      </c>
      <c r="B23" s="344"/>
      <c r="C23" s="344"/>
      <c r="D23" s="344"/>
      <c r="E23" s="344"/>
      <c r="F23" s="344"/>
      <c r="G23" s="344"/>
      <c r="H23" s="344"/>
      <c r="I23" s="344"/>
      <c r="J23" s="344"/>
      <c r="K23" s="344"/>
      <c r="L23" s="344"/>
      <c r="M23" s="344"/>
      <c r="N23" s="344"/>
      <c r="O23" s="344"/>
      <c r="P23" s="344"/>
      <c r="Q23" s="344"/>
      <c r="R23" s="356" t="s">
        <v>193</v>
      </c>
      <c r="S23" s="356"/>
      <c r="T23" s="186" t="s">
        <v>155</v>
      </c>
      <c r="U23" s="356" t="s">
        <v>156</v>
      </c>
      <c r="V23" s="356"/>
      <c r="W23" s="356"/>
    </row>
    <row r="24" spans="1:23" s="2" customFormat="1" ht="15" customHeight="1" x14ac:dyDescent="0.3">
      <c r="A24" s="347" t="s">
        <v>323</v>
      </c>
      <c r="B24" s="347"/>
      <c r="C24" s="347"/>
      <c r="D24" s="347"/>
      <c r="E24" s="347"/>
      <c r="F24" s="347"/>
      <c r="G24" s="347"/>
      <c r="H24" s="347"/>
      <c r="I24" s="347"/>
      <c r="J24" s="347"/>
      <c r="K24" s="347"/>
      <c r="L24" s="347"/>
      <c r="M24" s="347"/>
      <c r="N24" s="347"/>
      <c r="O24" s="347"/>
      <c r="P24" s="347"/>
      <c r="Q24" s="347"/>
      <c r="R24" s="353"/>
      <c r="S24" s="353"/>
      <c r="T24" s="117">
        <v>2</v>
      </c>
      <c r="U24" s="354" t="str">
        <f>IF(R24="","",+R24*T24)</f>
        <v/>
      </c>
      <c r="V24" s="354"/>
      <c r="W24" s="354"/>
    </row>
    <row r="25" spans="1:23" s="2" customFormat="1" ht="15" customHeight="1" x14ac:dyDescent="0.3">
      <c r="A25" s="347" t="s">
        <v>324</v>
      </c>
      <c r="B25" s="347"/>
      <c r="C25" s="347"/>
      <c r="D25" s="347"/>
      <c r="E25" s="347"/>
      <c r="F25" s="347"/>
      <c r="G25" s="347"/>
      <c r="H25" s="347"/>
      <c r="I25" s="347"/>
      <c r="J25" s="347"/>
      <c r="K25" s="347"/>
      <c r="L25" s="347"/>
      <c r="M25" s="347"/>
      <c r="N25" s="347"/>
      <c r="O25" s="347"/>
      <c r="P25" s="347"/>
      <c r="Q25" s="347"/>
      <c r="R25" s="353"/>
      <c r="S25" s="353"/>
      <c r="T25" s="117">
        <v>2</v>
      </c>
      <c r="U25" s="354" t="str">
        <f>IF(R25="","",+R25*T25)</f>
        <v/>
      </c>
      <c r="V25" s="354"/>
      <c r="W25" s="354"/>
    </row>
    <row r="26" spans="1:23" s="2" customFormat="1" ht="15" customHeight="1" x14ac:dyDescent="0.3">
      <c r="A26" s="347" t="s">
        <v>325</v>
      </c>
      <c r="B26" s="347"/>
      <c r="C26" s="347"/>
      <c r="D26" s="347"/>
      <c r="E26" s="347"/>
      <c r="F26" s="347"/>
      <c r="G26" s="347"/>
      <c r="H26" s="347"/>
      <c r="I26" s="347"/>
      <c r="J26" s="347"/>
      <c r="K26" s="347"/>
      <c r="L26" s="347"/>
      <c r="M26" s="347"/>
      <c r="N26" s="347"/>
      <c r="O26" s="347"/>
      <c r="P26" s="347"/>
      <c r="Q26" s="347"/>
      <c r="R26" s="353"/>
      <c r="S26" s="353"/>
      <c r="T26" s="117">
        <v>2</v>
      </c>
      <c r="U26" s="354" t="str">
        <f>IF(R26="","",+R26*T26)</f>
        <v/>
      </c>
      <c r="V26" s="354"/>
      <c r="W26" s="354"/>
    </row>
    <row r="27" spans="1:23" s="2" customFormat="1" ht="15" customHeight="1" x14ac:dyDescent="0.3">
      <c r="A27" s="347" t="s">
        <v>326</v>
      </c>
      <c r="B27" s="347"/>
      <c r="C27" s="347"/>
      <c r="D27" s="347"/>
      <c r="E27" s="347"/>
      <c r="F27" s="347"/>
      <c r="G27" s="347"/>
      <c r="H27" s="347"/>
      <c r="I27" s="347"/>
      <c r="J27" s="347"/>
      <c r="K27" s="347"/>
      <c r="L27" s="347"/>
      <c r="M27" s="347"/>
      <c r="N27" s="347"/>
      <c r="O27" s="347"/>
      <c r="P27" s="347"/>
      <c r="Q27" s="347"/>
      <c r="R27" s="353"/>
      <c r="S27" s="353"/>
      <c r="T27" s="117">
        <v>1</v>
      </c>
      <c r="U27" s="354" t="str">
        <f>IF(R27="","",+R27*T27)</f>
        <v/>
      </c>
      <c r="V27" s="354"/>
      <c r="W27" s="354"/>
    </row>
    <row r="28" spans="1:23" s="2" customFormat="1" ht="15" customHeight="1" x14ac:dyDescent="0.3">
      <c r="A28" s="347" t="s">
        <v>327</v>
      </c>
      <c r="B28" s="347"/>
      <c r="C28" s="347"/>
      <c r="D28" s="347"/>
      <c r="E28" s="347"/>
      <c r="F28" s="347"/>
      <c r="G28" s="347"/>
      <c r="H28" s="347"/>
      <c r="I28" s="347"/>
      <c r="J28" s="347"/>
      <c r="K28" s="347"/>
      <c r="L28" s="347"/>
      <c r="M28" s="347"/>
      <c r="N28" s="347"/>
      <c r="O28" s="347"/>
      <c r="P28" s="347"/>
      <c r="Q28" s="347"/>
      <c r="R28" s="353"/>
      <c r="S28" s="353"/>
      <c r="T28" s="117">
        <v>2</v>
      </c>
      <c r="U28" s="354" t="str">
        <f>IF(R28="","",+R28*T28)</f>
        <v/>
      </c>
      <c r="V28" s="354"/>
      <c r="W28" s="354"/>
    </row>
    <row r="29" spans="1:23" s="120" customFormat="1" ht="15" customHeight="1" x14ac:dyDescent="0.3">
      <c r="A29" s="349" t="s">
        <v>204</v>
      </c>
      <c r="B29" s="349"/>
      <c r="C29" s="349"/>
      <c r="D29" s="349"/>
      <c r="E29" s="349"/>
      <c r="F29" s="349"/>
      <c r="G29" s="349"/>
      <c r="H29" s="348" t="str">
        <f>IF(T29="","",SUM(U24:U28))</f>
        <v/>
      </c>
      <c r="I29" s="348"/>
      <c r="J29" s="118">
        <f>SUM(T24:T28)*20</f>
        <v>180</v>
      </c>
      <c r="K29" s="346"/>
      <c r="L29" s="346"/>
      <c r="M29" s="346"/>
      <c r="N29" s="346"/>
      <c r="O29" s="346"/>
      <c r="P29" s="346"/>
      <c r="Q29" s="346"/>
      <c r="R29" s="349" t="s">
        <v>205</v>
      </c>
      <c r="S29" s="349"/>
      <c r="T29" s="348" t="str">
        <f>IF(OR(U24="",U25="",U26="",U27="",U28=""),"",SUM(U24:U28)/SUM(T24:T28))</f>
        <v/>
      </c>
      <c r="U29" s="348"/>
      <c r="V29" s="137" t="s">
        <v>206</v>
      </c>
      <c r="W29" s="119"/>
    </row>
    <row r="30" spans="1:23" s="124" customFormat="1" ht="4.95" customHeight="1" x14ac:dyDescent="0.3">
      <c r="A30" s="121"/>
      <c r="B30" s="121"/>
      <c r="C30" s="121"/>
      <c r="D30" s="122"/>
      <c r="E30" s="123"/>
      <c r="I30" s="121"/>
      <c r="T30" s="125"/>
      <c r="U30" s="125"/>
    </row>
    <row r="31" spans="1:23" s="2" customFormat="1" ht="16.95" customHeight="1" x14ac:dyDescent="0.3">
      <c r="A31" s="387" t="s">
        <v>299</v>
      </c>
      <c r="B31" s="387"/>
      <c r="C31" s="387"/>
      <c r="D31" s="387"/>
      <c r="E31" s="387"/>
      <c r="F31" s="387"/>
      <c r="G31" s="387"/>
      <c r="H31" s="387"/>
      <c r="I31" s="387"/>
      <c r="J31" s="387"/>
      <c r="K31" s="387"/>
      <c r="L31" s="387"/>
      <c r="M31" s="387"/>
      <c r="N31" s="387"/>
      <c r="O31" s="387"/>
      <c r="P31" s="387"/>
      <c r="Q31" s="387"/>
      <c r="R31" s="356" t="s">
        <v>193</v>
      </c>
      <c r="S31" s="356"/>
      <c r="T31" s="186" t="s">
        <v>155</v>
      </c>
      <c r="U31" s="356" t="s">
        <v>156</v>
      </c>
      <c r="V31" s="356"/>
      <c r="W31" s="356"/>
    </row>
    <row r="32" spans="1:23" s="2" customFormat="1" ht="15" customHeight="1" x14ac:dyDescent="0.3">
      <c r="A32" s="347" t="s">
        <v>306</v>
      </c>
      <c r="B32" s="347"/>
      <c r="C32" s="347"/>
      <c r="D32" s="347"/>
      <c r="E32" s="347"/>
      <c r="F32" s="347"/>
      <c r="G32" s="347"/>
      <c r="H32" s="347"/>
      <c r="I32" s="347"/>
      <c r="J32" s="347"/>
      <c r="K32" s="347"/>
      <c r="L32" s="347"/>
      <c r="M32" s="347"/>
      <c r="N32" s="347"/>
      <c r="O32" s="347"/>
      <c r="P32" s="347"/>
      <c r="Q32" s="347"/>
      <c r="R32" s="353"/>
      <c r="S32" s="353"/>
      <c r="T32" s="117">
        <v>4</v>
      </c>
      <c r="U32" s="354" t="str">
        <f>IF(R32="","",+R32*T32)</f>
        <v/>
      </c>
      <c r="V32" s="354"/>
      <c r="W32" s="354"/>
    </row>
    <row r="33" spans="1:23" s="2" customFormat="1" ht="15" customHeight="1" x14ac:dyDescent="0.3">
      <c r="A33" s="347" t="s">
        <v>288</v>
      </c>
      <c r="B33" s="347"/>
      <c r="C33" s="347"/>
      <c r="D33" s="347"/>
      <c r="E33" s="347"/>
      <c r="F33" s="347"/>
      <c r="G33" s="347"/>
      <c r="H33" s="347"/>
      <c r="I33" s="347"/>
      <c r="J33" s="347"/>
      <c r="K33" s="347"/>
      <c r="L33" s="347"/>
      <c r="M33" s="347"/>
      <c r="N33" s="347"/>
      <c r="O33" s="347"/>
      <c r="P33" s="347"/>
      <c r="Q33" s="347"/>
      <c r="R33" s="391"/>
      <c r="S33" s="391"/>
      <c r="T33" s="117"/>
      <c r="U33" s="354"/>
      <c r="V33" s="354"/>
      <c r="W33" s="354"/>
    </row>
    <row r="34" spans="1:23" s="2" customFormat="1" ht="15" customHeight="1" x14ac:dyDescent="0.3">
      <c r="A34" s="185"/>
      <c r="B34" s="351" t="s">
        <v>301</v>
      </c>
      <c r="C34" s="351"/>
      <c r="D34" s="351"/>
      <c r="E34" s="351"/>
      <c r="F34" s="351"/>
      <c r="G34" s="351"/>
      <c r="H34" s="351"/>
      <c r="I34" s="351"/>
      <c r="J34" s="351"/>
      <c r="K34" s="351"/>
      <c r="L34" s="351"/>
      <c r="M34" s="351"/>
      <c r="N34" s="351"/>
      <c r="O34" s="351"/>
      <c r="P34" s="351"/>
      <c r="Q34" s="352"/>
      <c r="R34" s="353"/>
      <c r="S34" s="353"/>
      <c r="T34" s="117">
        <v>1.5</v>
      </c>
      <c r="U34" s="354" t="str">
        <f>IF(R34="","",+R34*T34)</f>
        <v/>
      </c>
      <c r="V34" s="354"/>
      <c r="W34" s="354"/>
    </row>
    <row r="35" spans="1:23" s="2" customFormat="1" ht="15" customHeight="1" x14ac:dyDescent="0.3">
      <c r="A35" s="185"/>
      <c r="B35" s="351" t="s">
        <v>302</v>
      </c>
      <c r="C35" s="351"/>
      <c r="D35" s="351"/>
      <c r="E35" s="351"/>
      <c r="F35" s="351"/>
      <c r="G35" s="351"/>
      <c r="H35" s="351"/>
      <c r="I35" s="351"/>
      <c r="J35" s="351"/>
      <c r="K35" s="351"/>
      <c r="L35" s="351"/>
      <c r="M35" s="351"/>
      <c r="N35" s="351"/>
      <c r="O35" s="351"/>
      <c r="P35" s="351"/>
      <c r="Q35" s="352"/>
      <c r="R35" s="353"/>
      <c r="S35" s="353"/>
      <c r="T35" s="117">
        <v>1.5</v>
      </c>
      <c r="U35" s="354" t="str">
        <f>IF(R35="","",+R35*T35)</f>
        <v/>
      </c>
      <c r="V35" s="354"/>
      <c r="W35" s="354"/>
    </row>
    <row r="36" spans="1:23" s="2" customFormat="1" ht="15" customHeight="1" x14ac:dyDescent="0.3">
      <c r="A36" s="347" t="s">
        <v>300</v>
      </c>
      <c r="B36" s="351"/>
      <c r="C36" s="351"/>
      <c r="D36" s="351"/>
      <c r="E36" s="351"/>
      <c r="F36" s="351"/>
      <c r="G36" s="351"/>
      <c r="H36" s="351"/>
      <c r="I36" s="351"/>
      <c r="J36" s="351"/>
      <c r="K36" s="351"/>
      <c r="L36" s="351"/>
      <c r="M36" s="351"/>
      <c r="N36" s="351"/>
      <c r="O36" s="351"/>
      <c r="P36" s="351"/>
      <c r="Q36" s="352"/>
      <c r="R36" s="392"/>
      <c r="S36" s="393"/>
      <c r="T36" s="117"/>
      <c r="U36" s="378"/>
      <c r="V36" s="379"/>
      <c r="W36" s="380"/>
    </row>
    <row r="37" spans="1:23" s="2" customFormat="1" ht="15" customHeight="1" x14ac:dyDescent="0.3">
      <c r="A37" s="185"/>
      <c r="B37" s="388" t="s">
        <v>303</v>
      </c>
      <c r="C37" s="388"/>
      <c r="D37" s="388"/>
      <c r="E37" s="388"/>
      <c r="F37" s="388"/>
      <c r="G37" s="388"/>
      <c r="H37" s="388"/>
      <c r="I37" s="388"/>
      <c r="J37" s="388"/>
      <c r="K37" s="388"/>
      <c r="L37" s="388"/>
      <c r="M37" s="388"/>
      <c r="N37" s="388"/>
      <c r="O37" s="388"/>
      <c r="P37" s="388"/>
      <c r="Q37" s="389"/>
      <c r="R37" s="353"/>
      <c r="S37" s="353"/>
      <c r="T37" s="117">
        <v>1</v>
      </c>
      <c r="U37" s="354" t="str">
        <f>IF(R37="","",+R37*T37)</f>
        <v/>
      </c>
      <c r="V37" s="354"/>
      <c r="W37" s="354"/>
    </row>
    <row r="38" spans="1:23" s="2" customFormat="1" ht="15" customHeight="1" x14ac:dyDescent="0.3">
      <c r="A38" s="185"/>
      <c r="B38" s="388" t="s">
        <v>304</v>
      </c>
      <c r="C38" s="388"/>
      <c r="D38" s="388"/>
      <c r="E38" s="388"/>
      <c r="F38" s="388"/>
      <c r="G38" s="388"/>
      <c r="H38" s="388"/>
      <c r="I38" s="388"/>
      <c r="J38" s="388"/>
      <c r="K38" s="388"/>
      <c r="L38" s="388"/>
      <c r="M38" s="388"/>
      <c r="N38" s="388"/>
      <c r="O38" s="388"/>
      <c r="P38" s="388"/>
      <c r="Q38" s="389"/>
      <c r="R38" s="353"/>
      <c r="S38" s="353"/>
      <c r="T38" s="117">
        <v>1</v>
      </c>
      <c r="U38" s="354" t="str">
        <f>IF(R38="","",+R38*T38)</f>
        <v/>
      </c>
      <c r="V38" s="354"/>
      <c r="W38" s="354"/>
    </row>
    <row r="39" spans="1:23" s="2" customFormat="1" ht="15" customHeight="1" x14ac:dyDescent="0.3">
      <c r="A39" s="185"/>
      <c r="B39" s="388" t="s">
        <v>305</v>
      </c>
      <c r="C39" s="388"/>
      <c r="D39" s="388"/>
      <c r="E39" s="388"/>
      <c r="F39" s="388"/>
      <c r="G39" s="388"/>
      <c r="H39" s="388"/>
      <c r="I39" s="388"/>
      <c r="J39" s="388"/>
      <c r="K39" s="388"/>
      <c r="L39" s="388"/>
      <c r="M39" s="388"/>
      <c r="N39" s="388"/>
      <c r="O39" s="388"/>
      <c r="P39" s="388"/>
      <c r="Q39" s="389"/>
      <c r="R39" s="353"/>
      <c r="S39" s="353"/>
      <c r="T39" s="117">
        <v>1</v>
      </c>
      <c r="U39" s="354" t="str">
        <f>IF(R39="","",+R39*T39)</f>
        <v/>
      </c>
      <c r="V39" s="354"/>
      <c r="W39" s="354"/>
    </row>
    <row r="40" spans="1:23" s="120" customFormat="1" ht="15" customHeight="1" x14ac:dyDescent="0.3">
      <c r="A40" s="343" t="s">
        <v>204</v>
      </c>
      <c r="B40" s="343"/>
      <c r="C40" s="343"/>
      <c r="D40" s="343"/>
      <c r="E40" s="343"/>
      <c r="F40" s="343"/>
      <c r="G40" s="343"/>
      <c r="H40" s="348" t="str">
        <f>IF(T40="","",SUM(U32:U39))</f>
        <v/>
      </c>
      <c r="I40" s="348"/>
      <c r="J40" s="118">
        <f>SUM(T32:T39)*20</f>
        <v>200</v>
      </c>
      <c r="K40" s="346"/>
      <c r="L40" s="346"/>
      <c r="M40" s="346"/>
      <c r="N40" s="346"/>
      <c r="O40" s="346"/>
      <c r="P40" s="346"/>
      <c r="Q40" s="346"/>
      <c r="R40" s="349" t="s">
        <v>205</v>
      </c>
      <c r="S40" s="349"/>
      <c r="T40" s="348" t="str">
        <f>IF(OR(U32="",U34="",U35="",U37="",U38="",U39=""),"",SUM(U32,U34:U35,U37:U39)/SUM(T32,T34:T35,T37:T39))</f>
        <v/>
      </c>
      <c r="U40" s="348"/>
      <c r="V40" s="137" t="s">
        <v>206</v>
      </c>
      <c r="W40" s="119"/>
    </row>
    <row r="41" spans="1:23" s="128" customFormat="1" ht="4.95" customHeight="1" x14ac:dyDescent="0.3">
      <c r="A41" s="126"/>
      <c r="B41" s="126"/>
      <c r="C41" s="126"/>
      <c r="D41" s="186"/>
      <c r="E41" s="127"/>
      <c r="I41" s="186"/>
      <c r="T41" s="129"/>
      <c r="U41" s="129"/>
      <c r="V41" s="129"/>
      <c r="W41" s="129"/>
    </row>
    <row r="42" spans="1:23" s="2" customFormat="1" ht="16.95" customHeight="1" x14ac:dyDescent="0.3">
      <c r="A42" s="344" t="s">
        <v>307</v>
      </c>
      <c r="B42" s="344"/>
      <c r="C42" s="344"/>
      <c r="D42" s="344"/>
      <c r="E42" s="344"/>
      <c r="F42" s="344"/>
      <c r="G42" s="344"/>
      <c r="H42" s="344"/>
      <c r="I42" s="344"/>
      <c r="J42" s="344"/>
      <c r="K42" s="344"/>
      <c r="L42" s="344"/>
      <c r="M42" s="344"/>
      <c r="N42" s="344"/>
      <c r="O42" s="344"/>
      <c r="P42" s="344"/>
      <c r="Q42" s="344"/>
      <c r="R42" s="356" t="s">
        <v>193</v>
      </c>
      <c r="S42" s="356"/>
      <c r="T42" s="186" t="s">
        <v>155</v>
      </c>
      <c r="U42" s="356" t="s">
        <v>156</v>
      </c>
      <c r="V42" s="356"/>
      <c r="W42" s="356"/>
    </row>
    <row r="43" spans="1:23" s="2" customFormat="1" ht="15" customHeight="1" x14ac:dyDescent="0.3">
      <c r="A43" s="347" t="s">
        <v>308</v>
      </c>
      <c r="B43" s="347"/>
      <c r="C43" s="347"/>
      <c r="D43" s="347"/>
      <c r="E43" s="347"/>
      <c r="F43" s="347"/>
      <c r="G43" s="347"/>
      <c r="H43" s="347"/>
      <c r="I43" s="347"/>
      <c r="J43" s="347"/>
      <c r="K43" s="347"/>
      <c r="L43" s="347"/>
      <c r="M43" s="347"/>
      <c r="N43" s="347"/>
      <c r="O43" s="347"/>
      <c r="P43" s="347"/>
      <c r="Q43" s="347"/>
      <c r="R43" s="353"/>
      <c r="S43" s="353"/>
      <c r="T43" s="117">
        <v>3</v>
      </c>
      <c r="U43" s="354" t="str">
        <f>IF(R43="","",+R43*T43)</f>
        <v/>
      </c>
      <c r="V43" s="354"/>
      <c r="W43" s="354"/>
    </row>
    <row r="44" spans="1:23" s="2" customFormat="1" ht="15" customHeight="1" x14ac:dyDescent="0.3">
      <c r="A44" s="347" t="s">
        <v>309</v>
      </c>
      <c r="B44" s="347"/>
      <c r="C44" s="347"/>
      <c r="D44" s="347"/>
      <c r="E44" s="347"/>
      <c r="F44" s="347"/>
      <c r="G44" s="347"/>
      <c r="H44" s="347"/>
      <c r="I44" s="347"/>
      <c r="J44" s="347"/>
      <c r="K44" s="347"/>
      <c r="L44" s="347"/>
      <c r="M44" s="347"/>
      <c r="N44" s="347"/>
      <c r="O44" s="347"/>
      <c r="P44" s="347"/>
      <c r="Q44" s="347"/>
      <c r="R44" s="353"/>
      <c r="S44" s="353"/>
      <c r="T44" s="117">
        <v>3</v>
      </c>
      <c r="U44" s="354" t="str">
        <f>IF(R44="","",+R44*T44)</f>
        <v/>
      </c>
      <c r="V44" s="354"/>
      <c r="W44" s="354"/>
    </row>
    <row r="45" spans="1:23" s="2" customFormat="1" ht="15" customHeight="1" x14ac:dyDescent="0.3">
      <c r="A45" s="347" t="s">
        <v>310</v>
      </c>
      <c r="B45" s="347"/>
      <c r="C45" s="347"/>
      <c r="D45" s="347"/>
      <c r="E45" s="347"/>
      <c r="F45" s="347"/>
      <c r="G45" s="347"/>
      <c r="H45" s="347"/>
      <c r="I45" s="347"/>
      <c r="J45" s="347"/>
      <c r="K45" s="347"/>
      <c r="L45" s="347"/>
      <c r="M45" s="347"/>
      <c r="N45" s="347"/>
      <c r="O45" s="347"/>
      <c r="P45" s="347"/>
      <c r="Q45" s="347"/>
      <c r="R45" s="353"/>
      <c r="S45" s="353"/>
      <c r="T45" s="117">
        <v>2</v>
      </c>
      <c r="U45" s="354" t="str">
        <f>IF(R45="","",+R45*T45)</f>
        <v/>
      </c>
      <c r="V45" s="354"/>
      <c r="W45" s="354"/>
    </row>
    <row r="46" spans="1:23" s="120" customFormat="1" ht="15" customHeight="1" x14ac:dyDescent="0.3">
      <c r="A46" s="349" t="s">
        <v>204</v>
      </c>
      <c r="B46" s="349"/>
      <c r="C46" s="349"/>
      <c r="D46" s="349"/>
      <c r="E46" s="349"/>
      <c r="F46" s="349"/>
      <c r="G46" s="349"/>
      <c r="H46" s="348" t="str">
        <f>IF(T46="","",SUM(U43:U45))</f>
        <v/>
      </c>
      <c r="I46" s="348"/>
      <c r="J46" s="118">
        <f>SUM(T43:T45)*20</f>
        <v>160</v>
      </c>
      <c r="K46" s="346"/>
      <c r="L46" s="346"/>
      <c r="M46" s="346"/>
      <c r="N46" s="346"/>
      <c r="O46" s="346"/>
      <c r="P46" s="346"/>
      <c r="Q46" s="346"/>
      <c r="R46" s="349" t="s">
        <v>205</v>
      </c>
      <c r="S46" s="349"/>
      <c r="T46" s="348" t="str">
        <f>IF(OR(U43="",U44="",U45=""),"",SUM(U43:U45)/SUM(T43:T45))</f>
        <v/>
      </c>
      <c r="U46" s="348"/>
      <c r="V46" s="137" t="s">
        <v>206</v>
      </c>
      <c r="W46" s="119"/>
    </row>
    <row r="47" spans="1:23" s="120" customFormat="1" ht="6" customHeight="1" x14ac:dyDescent="0.3">
      <c r="A47" s="367"/>
      <c r="B47" s="367"/>
      <c r="C47" s="367"/>
      <c r="D47" s="367"/>
      <c r="E47" s="367"/>
      <c r="F47" s="367"/>
      <c r="G47" s="367"/>
      <c r="H47" s="367"/>
      <c r="I47" s="367"/>
      <c r="J47" s="367"/>
      <c r="K47" s="367"/>
    </row>
    <row r="48" spans="1:23" s="2" customFormat="1" ht="19.95" customHeight="1" x14ac:dyDescent="0.3">
      <c r="A48" s="349" t="s">
        <v>214</v>
      </c>
      <c r="B48" s="349"/>
      <c r="C48" s="349"/>
      <c r="D48" s="349"/>
      <c r="E48" s="349"/>
      <c r="F48" s="349"/>
      <c r="G48" s="349"/>
      <c r="H48" s="348" t="str">
        <f>IF(OR(H29="",H40="",H46=""),"",+$H$29+$H$40+$H$46)</f>
        <v/>
      </c>
      <c r="I48" s="348"/>
      <c r="J48" s="118">
        <f>SUM(J40,J29)</f>
        <v>380</v>
      </c>
      <c r="K48" s="365" t="s">
        <v>179</v>
      </c>
      <c r="L48" s="365"/>
      <c r="M48" s="366" t="str">
        <f>IF(T48="","NON",IF(AND(T29&gt;=10,T40&gt;=10,T46&gt;=10,R24&gt;=6,R25&gt;=10,R26&gt;=6,R27&gt;=6,R28&gt;=6,R32&gt;=6,R34&gt;=6,R35&gt;=6,R37&gt;=10,R38&gt;=10,R39&gt;=10,R43&gt;=6,R44&gt;=6,R45&gt;=6)=TRUE,"OUI","NON"))</f>
        <v>NON</v>
      </c>
      <c r="N48" s="366"/>
      <c r="O48" s="366"/>
      <c r="P48" s="366"/>
      <c r="Q48" s="349" t="s">
        <v>213</v>
      </c>
      <c r="R48" s="349"/>
      <c r="S48" s="349"/>
      <c r="T48" s="363" t="str">
        <f>IF(OR(T29="",T40="",T46=""),"",AVERAGE(T29,T40,T46))</f>
        <v/>
      </c>
      <c r="U48" s="363"/>
      <c r="V48" s="364" t="s">
        <v>206</v>
      </c>
      <c r="W48" s="364"/>
    </row>
    <row r="49" spans="1:26" s="146" customFormat="1" ht="15" customHeight="1" x14ac:dyDescent="0.3">
      <c r="A49" s="126"/>
      <c r="B49" s="126"/>
      <c r="C49" s="126"/>
      <c r="D49" s="126"/>
      <c r="E49" s="126"/>
      <c r="F49" s="126"/>
      <c r="G49" s="126"/>
      <c r="H49" s="140"/>
      <c r="I49" s="140"/>
      <c r="J49" s="141"/>
      <c r="K49" s="142"/>
      <c r="L49" s="142"/>
      <c r="M49" s="143"/>
      <c r="N49" s="143"/>
      <c r="O49" s="143"/>
      <c r="P49" s="143"/>
      <c r="Q49" s="126"/>
      <c r="R49" s="126"/>
      <c r="S49" s="126"/>
      <c r="T49" s="144"/>
      <c r="U49" s="144"/>
      <c r="V49" s="145"/>
      <c r="W49" s="145"/>
    </row>
    <row r="50" spans="1:26" ht="16.2" customHeight="1" x14ac:dyDescent="0.3">
      <c r="A50" s="368" t="s">
        <v>276</v>
      </c>
      <c r="B50" s="368"/>
      <c r="C50" s="368"/>
      <c r="D50" s="368"/>
      <c r="E50" s="368"/>
      <c r="F50" s="368"/>
      <c r="G50" s="368"/>
      <c r="H50" s="368"/>
      <c r="I50" s="368"/>
      <c r="J50" s="368"/>
      <c r="K50" s="368"/>
      <c r="L50" s="368"/>
      <c r="M50" s="368"/>
      <c r="N50" s="368"/>
      <c r="O50" s="368"/>
      <c r="P50" s="368"/>
      <c r="Q50" s="368" t="s">
        <v>216</v>
      </c>
      <c r="R50" s="368"/>
      <c r="S50" s="368"/>
      <c r="T50" s="368"/>
      <c r="U50" s="368"/>
      <c r="V50" s="368"/>
      <c r="W50" s="368"/>
      <c r="Z50" t="s">
        <v>215</v>
      </c>
    </row>
    <row r="51" spans="1:26" ht="14.4" x14ac:dyDescent="0.3">
      <c r="A51" s="381" t="s">
        <v>277</v>
      </c>
      <c r="B51" s="381"/>
      <c r="C51" s="381"/>
      <c r="D51" s="381"/>
      <c r="E51" s="381"/>
      <c r="F51" s="381"/>
      <c r="G51" s="381"/>
      <c r="H51" s="381"/>
      <c r="I51" s="381"/>
      <c r="J51" s="381"/>
      <c r="K51" s="381"/>
      <c r="L51" s="381"/>
      <c r="M51" s="381"/>
      <c r="N51" s="381"/>
      <c r="O51" s="381"/>
      <c r="P51" s="188"/>
      <c r="Q51" s="374"/>
      <c r="R51" s="374"/>
      <c r="S51" s="374"/>
      <c r="T51" s="374"/>
      <c r="U51" s="374"/>
      <c r="V51" s="374"/>
      <c r="W51" s="374"/>
    </row>
    <row r="52" spans="1:26" ht="49.95" customHeight="1" x14ac:dyDescent="0.3">
      <c r="A52" s="362"/>
      <c r="B52" s="362"/>
      <c r="C52" s="362"/>
      <c r="D52" s="362"/>
      <c r="E52" s="362"/>
      <c r="F52" s="362"/>
      <c r="G52" s="362"/>
      <c r="H52" s="362"/>
      <c r="I52" s="362"/>
      <c r="J52" s="362"/>
      <c r="K52" s="362"/>
      <c r="L52" s="362"/>
      <c r="M52" s="362"/>
      <c r="N52" s="362"/>
      <c r="O52" s="362"/>
      <c r="P52" s="110"/>
      <c r="Q52" s="374"/>
      <c r="R52" s="374"/>
      <c r="S52" s="374"/>
      <c r="T52" s="374"/>
      <c r="U52" s="374"/>
      <c r="V52" s="374"/>
      <c r="W52" s="374"/>
    </row>
    <row r="53" spans="1:26" ht="10.050000000000001" customHeight="1" x14ac:dyDescent="0.3">
      <c r="A53" s="368"/>
      <c r="B53" s="368"/>
      <c r="C53" s="368"/>
      <c r="D53" s="368"/>
      <c r="E53" s="368"/>
      <c r="F53" s="368"/>
      <c r="G53" s="368"/>
      <c r="H53" s="368"/>
      <c r="I53" s="368"/>
      <c r="J53" s="368"/>
      <c r="K53" s="368"/>
      <c r="L53" s="368"/>
      <c r="M53" s="368"/>
      <c r="N53" s="368"/>
      <c r="O53" s="368"/>
      <c r="P53" s="368"/>
      <c r="Q53" s="368"/>
      <c r="R53" s="368"/>
      <c r="S53" s="368"/>
      <c r="T53" s="368"/>
      <c r="U53" s="368"/>
      <c r="V53" s="368"/>
      <c r="W53" s="368"/>
    </row>
    <row r="54" spans="1:26" ht="14.4" x14ac:dyDescent="0.3">
      <c r="A54" s="381" t="s">
        <v>311</v>
      </c>
      <c r="B54" s="381"/>
      <c r="C54" s="381"/>
      <c r="D54" s="381"/>
      <c r="E54" s="381"/>
      <c r="F54" s="381"/>
      <c r="G54" s="381"/>
      <c r="H54" s="381"/>
      <c r="I54" s="381"/>
      <c r="J54" s="381"/>
      <c r="K54" s="381"/>
      <c r="L54" s="381"/>
      <c r="M54" s="381"/>
      <c r="N54" s="381"/>
      <c r="O54" s="381"/>
      <c r="P54" s="188"/>
      <c r="Q54" s="374"/>
      <c r="R54" s="374"/>
      <c r="S54" s="374"/>
      <c r="T54" s="374"/>
      <c r="U54" s="374"/>
      <c r="V54" s="374"/>
      <c r="W54" s="374"/>
    </row>
    <row r="55" spans="1:26" ht="49.95" customHeight="1" x14ac:dyDescent="0.3">
      <c r="A55" s="362"/>
      <c r="B55" s="362"/>
      <c r="C55" s="362"/>
      <c r="D55" s="362"/>
      <c r="E55" s="362"/>
      <c r="F55" s="362"/>
      <c r="G55" s="362"/>
      <c r="H55" s="362"/>
      <c r="I55" s="362"/>
      <c r="J55" s="362"/>
      <c r="K55" s="362"/>
      <c r="L55" s="362"/>
      <c r="M55" s="362"/>
      <c r="N55" s="362"/>
      <c r="O55" s="362"/>
      <c r="P55" s="110"/>
      <c r="Q55" s="374"/>
      <c r="R55" s="374"/>
      <c r="S55" s="374"/>
      <c r="T55" s="374"/>
      <c r="U55" s="374"/>
      <c r="V55" s="374"/>
      <c r="W55" s="374"/>
    </row>
    <row r="56" spans="1:26" ht="10.050000000000001" customHeight="1" x14ac:dyDescent="0.3">
      <c r="A56" s="368"/>
      <c r="B56" s="368"/>
      <c r="C56" s="368"/>
      <c r="D56" s="368"/>
      <c r="E56" s="368"/>
      <c r="F56" s="368"/>
      <c r="G56" s="368"/>
      <c r="H56" s="368"/>
      <c r="I56" s="368"/>
      <c r="J56" s="368"/>
      <c r="K56" s="368"/>
      <c r="L56" s="368"/>
      <c r="M56" s="368"/>
      <c r="N56" s="368"/>
      <c r="O56" s="368"/>
      <c r="P56" s="368"/>
      <c r="Q56" s="368"/>
      <c r="R56" s="368"/>
      <c r="S56" s="368"/>
      <c r="T56" s="368"/>
      <c r="U56" s="368"/>
      <c r="V56" s="368"/>
      <c r="W56" s="368"/>
    </row>
    <row r="57" spans="1:26" ht="14.4" x14ac:dyDescent="0.3">
      <c r="A57" s="381" t="s">
        <v>312</v>
      </c>
      <c r="B57" s="381"/>
      <c r="C57" s="381"/>
      <c r="D57" s="381"/>
      <c r="E57" s="381"/>
      <c r="F57" s="381"/>
      <c r="G57" s="381"/>
      <c r="H57" s="381"/>
      <c r="I57" s="381"/>
      <c r="J57" s="381"/>
      <c r="K57" s="381"/>
      <c r="L57" s="381"/>
      <c r="M57" s="381"/>
      <c r="N57" s="381"/>
      <c r="O57" s="381"/>
      <c r="P57" s="188"/>
      <c r="Q57" s="374"/>
      <c r="R57" s="374"/>
      <c r="S57" s="374"/>
      <c r="T57" s="374"/>
      <c r="U57" s="374"/>
      <c r="V57" s="374"/>
      <c r="W57" s="374"/>
    </row>
    <row r="58" spans="1:26" ht="49.95" customHeight="1" x14ac:dyDescent="0.3">
      <c r="A58" s="362"/>
      <c r="B58" s="362"/>
      <c r="C58" s="362"/>
      <c r="D58" s="362"/>
      <c r="E58" s="362"/>
      <c r="F58" s="362"/>
      <c r="G58" s="362"/>
      <c r="H58" s="362"/>
      <c r="I58" s="362"/>
      <c r="J58" s="362"/>
      <c r="K58" s="362"/>
      <c r="L58" s="362"/>
      <c r="M58" s="362"/>
      <c r="N58" s="362"/>
      <c r="O58" s="362"/>
      <c r="P58" s="110"/>
      <c r="Q58" s="374"/>
      <c r="R58" s="374"/>
      <c r="S58" s="374"/>
      <c r="T58" s="374"/>
      <c r="U58" s="374"/>
      <c r="V58" s="374"/>
      <c r="W58" s="374"/>
    </row>
    <row r="59" spans="1:26" s="110" customFormat="1" ht="79.95" customHeight="1" x14ac:dyDescent="0.3">
      <c r="D59" s="138"/>
      <c r="E59" s="138"/>
      <c r="F59" s="138"/>
      <c r="G59" s="138"/>
      <c r="H59" s="138"/>
      <c r="I59" s="138"/>
      <c r="J59" s="138"/>
      <c r="K59" s="138"/>
      <c r="L59" s="138"/>
      <c r="M59" s="138"/>
      <c r="N59" s="138"/>
      <c r="O59" s="138"/>
      <c r="Q59" s="139"/>
      <c r="R59" s="139"/>
      <c r="S59" s="139"/>
      <c r="T59" s="139"/>
      <c r="U59" s="139"/>
      <c r="V59" s="139"/>
      <c r="W59" s="139"/>
    </row>
    <row r="60" spans="1:26" s="1" customFormat="1" ht="13.8" x14ac:dyDescent="0.3">
      <c r="N60" s="106"/>
      <c r="O60" s="106"/>
      <c r="P60" s="106"/>
      <c r="Q60" s="106"/>
      <c r="R60" s="106"/>
      <c r="S60" s="106"/>
      <c r="T60" s="106"/>
      <c r="U60" s="106"/>
      <c r="V60" s="106"/>
      <c r="Y60" s="105"/>
      <c r="Z60" s="105"/>
    </row>
    <row r="61" spans="1:26" s="1" customFormat="1" ht="15" customHeight="1" x14ac:dyDescent="0.3">
      <c r="M61" s="339"/>
      <c r="N61" s="106"/>
      <c r="O61" s="106"/>
      <c r="P61" s="106"/>
      <c r="Q61" s="106"/>
      <c r="R61" s="106"/>
      <c r="S61" s="106"/>
      <c r="T61" s="106"/>
      <c r="U61" s="106"/>
      <c r="V61" s="106"/>
      <c r="Y61" s="336"/>
      <c r="Z61" s="105"/>
    </row>
    <row r="62" spans="1:26" s="1" customFormat="1" ht="13.8" x14ac:dyDescent="0.3">
      <c r="M62" s="339"/>
      <c r="N62" s="106"/>
      <c r="O62" s="106"/>
      <c r="P62" s="106"/>
      <c r="Q62" s="106"/>
      <c r="R62" s="106"/>
      <c r="S62" s="106"/>
      <c r="T62" s="106"/>
      <c r="U62" s="106"/>
      <c r="V62" s="106"/>
      <c r="Y62" s="336"/>
      <c r="Z62" s="105"/>
    </row>
    <row r="63" spans="1:26" s="1" customFormat="1" ht="13.8" x14ac:dyDescent="0.3">
      <c r="N63" s="106"/>
      <c r="O63" s="106"/>
      <c r="P63" s="106"/>
      <c r="Q63" s="106"/>
      <c r="R63" s="106"/>
      <c r="S63" s="106"/>
      <c r="T63" s="106"/>
      <c r="U63" s="106"/>
      <c r="V63" s="106"/>
      <c r="Y63" s="105"/>
      <c r="Z63" s="105"/>
    </row>
    <row r="64" spans="1:26" s="1" customFormat="1" ht="13.8" x14ac:dyDescent="0.3">
      <c r="N64" s="106"/>
      <c r="O64" s="106"/>
      <c r="P64" s="106"/>
      <c r="Q64" s="106"/>
      <c r="R64" s="106"/>
      <c r="S64" s="106"/>
      <c r="T64" s="106"/>
      <c r="U64" s="106"/>
      <c r="V64" s="106"/>
    </row>
    <row r="65" spans="1:23" s="107" customFormat="1" ht="30" customHeight="1" x14ac:dyDescent="0.3">
      <c r="A65" s="337" t="s">
        <v>180</v>
      </c>
      <c r="B65" s="337"/>
      <c r="C65" s="337"/>
      <c r="D65" s="337"/>
      <c r="E65" s="337"/>
      <c r="F65" s="337"/>
      <c r="G65" s="337"/>
      <c r="H65" s="337"/>
      <c r="I65" s="337"/>
      <c r="J65" s="337"/>
      <c r="K65" s="337"/>
      <c r="L65" s="337"/>
      <c r="M65" s="337"/>
      <c r="N65" s="337"/>
      <c r="O65" s="337"/>
      <c r="P65" s="337"/>
      <c r="Q65" s="337"/>
      <c r="R65" s="337"/>
      <c r="S65" s="337"/>
      <c r="T65" s="337"/>
      <c r="U65" s="337"/>
      <c r="V65" s="337"/>
      <c r="W65" s="337"/>
    </row>
    <row r="66" spans="1:23" s="109" customFormat="1" ht="4.95" customHeight="1" x14ac:dyDescent="0.3">
      <c r="A66" s="108"/>
      <c r="B66" s="108"/>
      <c r="C66" s="108"/>
      <c r="D66" s="108"/>
      <c r="E66" s="108"/>
      <c r="F66" s="108"/>
      <c r="G66" s="108"/>
      <c r="H66" s="108"/>
      <c r="I66" s="108"/>
      <c r="J66" s="108"/>
      <c r="K66" s="108"/>
      <c r="L66" s="108"/>
      <c r="M66" s="108"/>
      <c r="N66" s="108"/>
      <c r="O66" s="108"/>
      <c r="P66" s="108"/>
      <c r="Q66" s="108"/>
      <c r="R66" s="108"/>
      <c r="S66" s="108"/>
      <c r="T66" s="108"/>
      <c r="U66" s="108"/>
      <c r="V66" s="108"/>
      <c r="W66" s="108"/>
    </row>
    <row r="67" spans="1:23" ht="12" customHeight="1" x14ac:dyDescent="0.3">
      <c r="A67" s="131"/>
      <c r="B67" s="338" t="s">
        <v>181</v>
      </c>
      <c r="C67" s="338"/>
      <c r="D67" s="338"/>
      <c r="E67" s="338"/>
      <c r="F67" s="338"/>
      <c r="G67" s="338"/>
      <c r="H67" s="338"/>
      <c r="I67" s="338"/>
      <c r="J67" s="338"/>
      <c r="K67" s="338"/>
      <c r="L67" s="338"/>
      <c r="M67" s="338"/>
      <c r="N67" s="338"/>
      <c r="O67" s="338"/>
      <c r="P67" s="338"/>
      <c r="Q67" s="338"/>
      <c r="R67" s="338"/>
      <c r="S67" s="338"/>
      <c r="T67" s="338"/>
      <c r="U67" s="338"/>
      <c r="V67" s="338"/>
    </row>
    <row r="68" spans="1:23" ht="12" customHeight="1" x14ac:dyDescent="0.3">
      <c r="A68" s="131"/>
      <c r="B68" s="338" t="s">
        <v>182</v>
      </c>
      <c r="C68" s="338"/>
      <c r="D68" s="338"/>
      <c r="E68" s="338"/>
      <c r="F68" s="338"/>
      <c r="G68" s="338"/>
      <c r="H68" s="338"/>
      <c r="I68" s="338"/>
      <c r="J68" s="338"/>
      <c r="K68" s="338"/>
      <c r="L68" s="338"/>
      <c r="M68" s="338"/>
      <c r="N68" s="338"/>
      <c r="O68" s="338"/>
      <c r="P68" s="338"/>
      <c r="Q68" s="338"/>
      <c r="R68" s="338"/>
      <c r="S68" s="338"/>
      <c r="T68" s="338"/>
      <c r="U68" s="338"/>
      <c r="V68" s="338"/>
      <c r="W68" s="338"/>
    </row>
    <row r="69" spans="1:23" ht="12" customHeight="1" x14ac:dyDescent="0.3">
      <c r="A69" s="131"/>
      <c r="B69" s="338" t="s">
        <v>183</v>
      </c>
      <c r="C69" s="338"/>
      <c r="D69" s="338"/>
      <c r="E69" s="338"/>
      <c r="F69" s="338"/>
      <c r="G69" s="338"/>
      <c r="H69" s="338"/>
      <c r="I69" s="338"/>
      <c r="J69" s="338"/>
      <c r="K69" s="338"/>
      <c r="L69" s="338"/>
      <c r="M69" s="338"/>
      <c r="N69" s="338"/>
      <c r="O69" s="338"/>
      <c r="P69" s="338"/>
      <c r="Q69" s="338"/>
      <c r="R69" s="338"/>
      <c r="S69" s="338"/>
      <c r="T69" s="338"/>
      <c r="U69" s="338"/>
      <c r="V69" s="338"/>
    </row>
    <row r="70" spans="1:23" ht="12" customHeight="1" x14ac:dyDescent="0.3">
      <c r="A70" s="131"/>
    </row>
    <row r="71" spans="1:23" ht="13.95" customHeight="1" x14ac:dyDescent="0.3">
      <c r="A71" s="340" t="s">
        <v>184</v>
      </c>
      <c r="B71" s="340"/>
      <c r="C71" s="340"/>
      <c r="D71" s="340"/>
      <c r="E71" s="340"/>
      <c r="F71" s="340"/>
      <c r="G71" s="340"/>
      <c r="H71" s="340"/>
      <c r="I71" s="340"/>
      <c r="J71" s="340"/>
      <c r="K71" s="340"/>
      <c r="L71" s="340"/>
      <c r="M71" s="340"/>
      <c r="N71" s="340"/>
      <c r="O71" s="340"/>
      <c r="P71" s="340"/>
      <c r="Q71" s="340"/>
      <c r="R71" s="340"/>
      <c r="S71" s="340"/>
      <c r="T71" s="340"/>
      <c r="U71" s="340"/>
      <c r="V71" s="340"/>
      <c r="W71" s="340"/>
    </row>
    <row r="72" spans="1:23" ht="6" customHeight="1" x14ac:dyDescent="0.3">
      <c r="A72" s="132"/>
      <c r="B72" s="132"/>
      <c r="C72" s="132"/>
      <c r="D72" s="132"/>
      <c r="E72" s="132"/>
      <c r="F72" s="132"/>
      <c r="G72" s="132"/>
      <c r="H72" s="132"/>
      <c r="I72" s="132"/>
      <c r="J72" s="132"/>
      <c r="K72" s="132"/>
    </row>
    <row r="73" spans="1:23" ht="18" customHeight="1" x14ac:dyDescent="0.3">
      <c r="A73" s="341" t="s">
        <v>315</v>
      </c>
      <c r="B73" s="341"/>
      <c r="C73" s="341"/>
      <c r="D73" s="341"/>
      <c r="E73" s="341"/>
      <c r="F73" s="341"/>
      <c r="G73" s="341"/>
      <c r="H73" s="341"/>
      <c r="I73" s="341"/>
      <c r="J73" s="341"/>
      <c r="K73" s="341"/>
      <c r="L73" s="341"/>
      <c r="M73" s="341"/>
      <c r="N73" s="341"/>
      <c r="O73" s="341"/>
      <c r="P73" s="341"/>
      <c r="Q73" s="341"/>
      <c r="R73" s="341"/>
      <c r="S73" s="341"/>
      <c r="T73" s="341"/>
      <c r="U73" s="341"/>
      <c r="V73" s="341"/>
      <c r="W73" s="341"/>
    </row>
    <row r="74" spans="1:23" ht="12" customHeight="1" x14ac:dyDescent="0.3">
      <c r="A74" s="334" t="s">
        <v>186</v>
      </c>
      <c r="B74" s="334"/>
      <c r="C74" s="334"/>
      <c r="D74" s="334"/>
      <c r="E74" s="334"/>
      <c r="F74" s="334"/>
      <c r="G74" s="334"/>
      <c r="H74" s="334"/>
      <c r="I74" s="334"/>
      <c r="J74" s="334"/>
      <c r="K74" s="334"/>
      <c r="L74" s="334"/>
      <c r="M74" s="334"/>
      <c r="N74" s="334"/>
      <c r="O74" s="334"/>
      <c r="P74" s="334"/>
      <c r="Q74" s="334"/>
      <c r="R74" s="334"/>
      <c r="S74" s="334"/>
      <c r="T74" s="334"/>
      <c r="U74" s="334"/>
      <c r="V74" s="334"/>
      <c r="W74" s="334"/>
    </row>
    <row r="75" spans="1:23" ht="12" customHeight="1" x14ac:dyDescent="0.3">
      <c r="A75" s="133"/>
    </row>
    <row r="76" spans="1:23" ht="40.049999999999997" customHeight="1" x14ac:dyDescent="0.3">
      <c r="A76" s="134"/>
      <c r="B76" s="335" t="s">
        <v>316</v>
      </c>
      <c r="C76" s="335"/>
      <c r="D76" s="335"/>
      <c r="E76" s="335"/>
      <c r="F76" s="335"/>
      <c r="G76" s="335"/>
      <c r="H76" s="335"/>
      <c r="I76" s="335"/>
      <c r="J76" s="335"/>
      <c r="K76" s="335"/>
      <c r="L76" s="335"/>
      <c r="M76" s="335"/>
      <c r="N76" s="335"/>
      <c r="O76" s="335"/>
      <c r="P76" s="335"/>
      <c r="Q76" s="335"/>
      <c r="R76" s="335"/>
      <c r="S76" s="335"/>
      <c r="T76" s="335"/>
      <c r="U76" s="335"/>
      <c r="V76" s="335"/>
    </row>
    <row r="77" spans="1:23" ht="6" customHeight="1" x14ac:dyDescent="0.3">
      <c r="A77" s="135"/>
      <c r="B77" s="135"/>
    </row>
    <row r="78" spans="1:23" ht="25.05" customHeight="1" x14ac:dyDescent="0.3">
      <c r="A78" s="134"/>
      <c r="B78" s="335" t="s">
        <v>317</v>
      </c>
      <c r="C78" s="335"/>
      <c r="D78" s="335"/>
      <c r="E78" s="335"/>
      <c r="F78" s="335"/>
      <c r="G78" s="335"/>
      <c r="H78" s="335"/>
      <c r="I78" s="335"/>
      <c r="J78" s="335"/>
      <c r="K78" s="335"/>
      <c r="L78" s="335"/>
      <c r="M78" s="335"/>
      <c r="N78" s="335"/>
      <c r="O78" s="335"/>
      <c r="P78" s="335"/>
      <c r="Q78" s="335"/>
      <c r="R78" s="335"/>
      <c r="S78" s="335"/>
      <c r="T78" s="335"/>
      <c r="U78" s="335"/>
      <c r="V78" s="335"/>
    </row>
    <row r="79" spans="1:23" ht="25.05" customHeight="1" x14ac:dyDescent="0.3">
      <c r="A79" s="134"/>
      <c r="B79" s="335" t="s">
        <v>318</v>
      </c>
      <c r="C79" s="335"/>
      <c r="D79" s="335"/>
      <c r="E79" s="335"/>
      <c r="F79" s="335"/>
      <c r="G79" s="335"/>
      <c r="H79" s="335"/>
      <c r="I79" s="335"/>
      <c r="J79" s="335"/>
      <c r="K79" s="335"/>
      <c r="L79" s="335"/>
      <c r="M79" s="335"/>
      <c r="N79" s="335"/>
      <c r="O79" s="335"/>
      <c r="P79" s="335"/>
      <c r="Q79" s="335"/>
      <c r="R79" s="335"/>
      <c r="S79" s="335"/>
      <c r="T79" s="335"/>
      <c r="U79" s="335"/>
      <c r="V79" s="335"/>
      <c r="W79" s="335"/>
    </row>
    <row r="80" spans="1:23" ht="6" customHeight="1" x14ac:dyDescent="0.3">
      <c r="A80" s="133"/>
      <c r="B80" s="133"/>
    </row>
    <row r="81" spans="1:22" ht="12" customHeight="1" x14ac:dyDescent="0.3">
      <c r="A81" s="134"/>
      <c r="B81" s="335"/>
      <c r="C81" s="335"/>
      <c r="D81" s="335"/>
      <c r="E81" s="335"/>
      <c r="F81" s="335"/>
      <c r="G81" s="335"/>
      <c r="H81" s="335"/>
      <c r="I81" s="335"/>
      <c r="J81" s="335"/>
      <c r="K81" s="335"/>
      <c r="L81" s="335"/>
      <c r="M81" s="335"/>
      <c r="N81" s="335"/>
      <c r="O81" s="335"/>
      <c r="P81" s="335"/>
      <c r="Q81" s="335"/>
      <c r="R81" s="335"/>
      <c r="S81" s="335"/>
      <c r="T81" s="335"/>
      <c r="U81" s="335"/>
      <c r="V81" s="335"/>
    </row>
  </sheetData>
  <sheetProtection selectLockedCells="1"/>
  <protectedRanges>
    <protectedRange sqref="B52 B58:B59 B55 R24:R28 R32:R39 R43:R45" name="Plage1"/>
  </protectedRanges>
  <mergeCells count="147">
    <mergeCell ref="U38:W38"/>
    <mergeCell ref="B35:Q35"/>
    <mergeCell ref="B34:Q34"/>
    <mergeCell ref="R43:S43"/>
    <mergeCell ref="U43:W43"/>
    <mergeCell ref="A44:Q44"/>
    <mergeCell ref="R44:S44"/>
    <mergeCell ref="U44:W44"/>
    <mergeCell ref="A45:Q45"/>
    <mergeCell ref="R45:S45"/>
    <mergeCell ref="U45:W45"/>
    <mergeCell ref="R37:S37"/>
    <mergeCell ref="U37:W37"/>
    <mergeCell ref="R39:S39"/>
    <mergeCell ref="U39:W39"/>
    <mergeCell ref="B39:Q39"/>
    <mergeCell ref="B38:Q38"/>
    <mergeCell ref="B37:Q37"/>
    <mergeCell ref="B76:V76"/>
    <mergeCell ref="B78:V78"/>
    <mergeCell ref="B79:W79"/>
    <mergeCell ref="B81:V81"/>
    <mergeCell ref="A27:Q27"/>
    <mergeCell ref="R27:S27"/>
    <mergeCell ref="U27:W27"/>
    <mergeCell ref="R34:S34"/>
    <mergeCell ref="R35:S35"/>
    <mergeCell ref="R38:S38"/>
    <mergeCell ref="B67:V67"/>
    <mergeCell ref="B68:W68"/>
    <mergeCell ref="B69:V69"/>
    <mergeCell ref="A71:W71"/>
    <mergeCell ref="A73:W73"/>
    <mergeCell ref="A74:W74"/>
    <mergeCell ref="A57:O57"/>
    <mergeCell ref="Q57:W58"/>
    <mergeCell ref="A58:O58"/>
    <mergeCell ref="M61:M62"/>
    <mergeCell ref="V48:W48"/>
    <mergeCell ref="A50:P50"/>
    <mergeCell ref="Q50:W50"/>
    <mergeCell ref="A51:O51"/>
    <mergeCell ref="Y61:Y62"/>
    <mergeCell ref="A65:W65"/>
    <mergeCell ref="A53:P53"/>
    <mergeCell ref="Q53:W53"/>
    <mergeCell ref="A54:O54"/>
    <mergeCell ref="Q54:W55"/>
    <mergeCell ref="A55:O55"/>
    <mergeCell ref="A56:P56"/>
    <mergeCell ref="Q56:W56"/>
    <mergeCell ref="Q51:W52"/>
    <mergeCell ref="A52:O52"/>
    <mergeCell ref="A48:G48"/>
    <mergeCell ref="H48:I48"/>
    <mergeCell ref="K48:L48"/>
    <mergeCell ref="M48:P48"/>
    <mergeCell ref="Q48:S48"/>
    <mergeCell ref="T48:U48"/>
    <mergeCell ref="A40:G40"/>
    <mergeCell ref="H40:I40"/>
    <mergeCell ref="K40:Q40"/>
    <mergeCell ref="R40:S40"/>
    <mergeCell ref="T40:U40"/>
    <mergeCell ref="A47:K47"/>
    <mergeCell ref="A42:Q42"/>
    <mergeCell ref="R42:S42"/>
    <mergeCell ref="U42:W42"/>
    <mergeCell ref="A43:Q43"/>
    <mergeCell ref="A46:G46"/>
    <mergeCell ref="H46:I46"/>
    <mergeCell ref="K46:Q46"/>
    <mergeCell ref="R46:S46"/>
    <mergeCell ref="T46:U46"/>
    <mergeCell ref="A33:Q33"/>
    <mergeCell ref="R33:S33"/>
    <mergeCell ref="U33:W33"/>
    <mergeCell ref="A36:Q36"/>
    <mergeCell ref="R36:S36"/>
    <mergeCell ref="U36:W36"/>
    <mergeCell ref="A31:Q31"/>
    <mergeCell ref="R31:S31"/>
    <mergeCell ref="U31:W31"/>
    <mergeCell ref="A32:Q32"/>
    <mergeCell ref="R32:S32"/>
    <mergeCell ref="U32:W32"/>
    <mergeCell ref="U34:W34"/>
    <mergeCell ref="U35:W35"/>
    <mergeCell ref="A28:Q28"/>
    <mergeCell ref="R28:S28"/>
    <mergeCell ref="U28:W28"/>
    <mergeCell ref="A29:G29"/>
    <mergeCell ref="H29:I29"/>
    <mergeCell ref="K29:Q29"/>
    <mergeCell ref="R29:S29"/>
    <mergeCell ref="T29:U29"/>
    <mergeCell ref="A25:Q25"/>
    <mergeCell ref="R25:S25"/>
    <mergeCell ref="U25:W25"/>
    <mergeCell ref="A26:Q26"/>
    <mergeCell ref="R26:S26"/>
    <mergeCell ref="U26:W26"/>
    <mergeCell ref="A23:Q23"/>
    <mergeCell ref="R23:S23"/>
    <mergeCell ref="U23:W23"/>
    <mergeCell ref="A24:Q24"/>
    <mergeCell ref="R24:S24"/>
    <mergeCell ref="U24:W24"/>
    <mergeCell ref="Q18:V18"/>
    <mergeCell ref="B19:C19"/>
    <mergeCell ref="D19:G19"/>
    <mergeCell ref="Q19:V19"/>
    <mergeCell ref="B20:C20"/>
    <mergeCell ref="D20:M20"/>
    <mergeCell ref="Q20:V20"/>
    <mergeCell ref="B16:C16"/>
    <mergeCell ref="D16:M16"/>
    <mergeCell ref="Q16:R16"/>
    <mergeCell ref="S16:V16"/>
    <mergeCell ref="B17:C17"/>
    <mergeCell ref="D17:F17"/>
    <mergeCell ref="H17:M17"/>
    <mergeCell ref="Q17:V17"/>
    <mergeCell ref="B13:C13"/>
    <mergeCell ref="D13:G13"/>
    <mergeCell ref="H13:I13"/>
    <mergeCell ref="J13:M13"/>
    <mergeCell ref="R13:V13"/>
    <mergeCell ref="B14:C14"/>
    <mergeCell ref="D14:G14"/>
    <mergeCell ref="H14:J14"/>
    <mergeCell ref="K14:M14"/>
    <mergeCell ref="Q14:V14"/>
    <mergeCell ref="A10:B10"/>
    <mergeCell ref="C10:J10"/>
    <mergeCell ref="K10:L10"/>
    <mergeCell ref="N10:P10"/>
    <mergeCell ref="Q10:V10"/>
    <mergeCell ref="B12:G12"/>
    <mergeCell ref="Q12:V12"/>
    <mergeCell ref="M2:M3"/>
    <mergeCell ref="Y2:Y3"/>
    <mergeCell ref="A6:W6"/>
    <mergeCell ref="A8:C8"/>
    <mergeCell ref="D8:G8"/>
    <mergeCell ref="H8:J8"/>
    <mergeCell ref="K8:V8"/>
  </mergeCells>
  <conditionalFormatting sqref="M48:P49">
    <cfRule type="cellIs" dxfId="8" priority="2" operator="equal">
      <formula>"NON"</formula>
    </cfRule>
  </conditionalFormatting>
  <conditionalFormatting sqref="R25:S28 T29:U29 R32:S39 T40:U40 R44:S45 T48:U49">
    <cfRule type="cellIs" dxfId="7" priority="3" operator="lessThan">
      <formula>6</formula>
    </cfRule>
  </conditionalFormatting>
  <conditionalFormatting sqref="T46:U46">
    <cfRule type="cellIs" dxfId="6" priority="1" operator="lessThan">
      <formula>10</formula>
    </cfRule>
  </conditionalFormatting>
  <hyperlinks>
    <hyperlink ref="Y2" location="GENERAL!A15" display="retour GENERAL" xr:uid="{00000000-0004-0000-0600-000000000000}"/>
    <hyperlink ref="Y2:Y3" location="GENERAL!A20" display="retour vers GENERAL" xr:uid="{00000000-0004-0000-0600-000001000000}"/>
  </hyperlinks>
  <printOptions horizontalCentered="1"/>
  <pageMargins left="0.31496062992125984" right="0.31496062992125984" top="0.39370078740157483" bottom="0.31496062992125984" header="0.31496062992125984" footer="0.19685039370078741"/>
  <pageSetup paperSize="9" orientation="portrait" horizontalDpi="4294967292"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2:Y46"/>
  <sheetViews>
    <sheetView showGridLines="0" zoomScale="85" zoomScaleNormal="85" zoomScalePageLayoutView="85" workbookViewId="0">
      <selection activeCell="F4" sqref="F4"/>
    </sheetView>
  </sheetViews>
  <sheetFormatPr baseColWidth="10" defaultColWidth="11.44140625" defaultRowHeight="13.8" x14ac:dyDescent="0.3"/>
  <cols>
    <col min="1" max="1" width="3" style="1" bestFit="1" customWidth="1"/>
    <col min="2" max="13" width="5.6640625" style="1" customWidth="1"/>
    <col min="14" max="14" width="1.6640625" style="1" customWidth="1"/>
    <col min="15" max="15" width="2.6640625" style="1" customWidth="1"/>
    <col min="16" max="16" width="1.6640625" style="1" customWidth="1"/>
    <col min="17" max="22" width="5.6640625" style="1" customWidth="1"/>
    <col min="23" max="24" width="1.6640625" style="1" customWidth="1"/>
    <col min="25" max="25" width="13.109375" style="1" customWidth="1"/>
    <col min="26" max="16384" width="11.44140625" style="1"/>
  </cols>
  <sheetData>
    <row r="2" spans="1:25" ht="15" customHeight="1" x14ac:dyDescent="0.3">
      <c r="Y2" s="371" t="s">
        <v>45</v>
      </c>
    </row>
    <row r="3" spans="1:25" x14ac:dyDescent="0.3">
      <c r="Y3" s="371"/>
    </row>
    <row r="6" spans="1:25" ht="45" customHeight="1" x14ac:dyDescent="0.3">
      <c r="A6" s="337" t="s">
        <v>148</v>
      </c>
      <c r="B6" s="337"/>
      <c r="C6" s="337"/>
      <c r="D6" s="337"/>
      <c r="E6" s="337"/>
      <c r="F6" s="337"/>
      <c r="G6" s="337"/>
      <c r="H6" s="337"/>
      <c r="I6" s="337"/>
      <c r="J6" s="337"/>
      <c r="K6" s="337"/>
      <c r="L6" s="337"/>
      <c r="M6" s="337"/>
      <c r="N6" s="337"/>
      <c r="O6" s="337"/>
      <c r="P6" s="337"/>
      <c r="Q6" s="337"/>
      <c r="R6" s="337"/>
      <c r="S6" s="337"/>
      <c r="T6" s="337"/>
      <c r="U6" s="337"/>
      <c r="V6" s="337"/>
      <c r="W6" s="337"/>
      <c r="X6" s="200"/>
    </row>
    <row r="8" spans="1:25" s="4" customFormat="1" ht="19.95" customHeight="1" x14ac:dyDescent="0.3">
      <c r="B8" s="404" t="s">
        <v>149</v>
      </c>
      <c r="C8" s="404"/>
      <c r="D8" s="404"/>
      <c r="E8" s="404"/>
      <c r="F8" s="404"/>
      <c r="G8" s="406"/>
      <c r="H8" s="406"/>
      <c r="I8" s="406"/>
      <c r="J8" s="406"/>
      <c r="K8" s="406"/>
      <c r="L8" s="406"/>
      <c r="M8" s="406"/>
      <c r="N8" s="406"/>
      <c r="O8" s="406"/>
      <c r="P8" s="406"/>
      <c r="Q8" s="405" t="s">
        <v>3</v>
      </c>
      <c r="R8" s="405"/>
      <c r="S8" s="406"/>
      <c r="T8" s="406"/>
      <c r="U8" s="406"/>
      <c r="V8" s="406"/>
    </row>
    <row r="9" spans="1:25" s="4" customFormat="1" ht="19.95" customHeight="1" x14ac:dyDescent="0.3">
      <c r="A9" s="257" t="s">
        <v>152</v>
      </c>
      <c r="B9" s="405" t="s">
        <v>420</v>
      </c>
      <c r="C9" s="405"/>
      <c r="D9" s="405"/>
      <c r="E9" s="405"/>
      <c r="F9" s="405"/>
      <c r="G9" s="405"/>
      <c r="H9" s="256"/>
      <c r="I9" s="258" t="s">
        <v>152</v>
      </c>
      <c r="J9" s="407" t="s">
        <v>421</v>
      </c>
      <c r="K9" s="407"/>
      <c r="L9" s="407"/>
      <c r="M9" s="407"/>
      <c r="N9" s="407"/>
      <c r="O9" s="407"/>
      <c r="P9" s="407"/>
      <c r="Q9" s="259"/>
      <c r="S9" s="258" t="s">
        <v>152</v>
      </c>
      <c r="T9" s="408" t="s">
        <v>422</v>
      </c>
      <c r="U9" s="408"/>
      <c r="V9" s="408"/>
    </row>
    <row r="10" spans="1:25" s="4" customFormat="1" ht="19.95" customHeight="1" x14ac:dyDescent="0.3">
      <c r="B10" s="404" t="s">
        <v>154</v>
      </c>
      <c r="C10" s="404"/>
      <c r="D10" s="404"/>
      <c r="E10" s="404"/>
      <c r="F10" s="404"/>
      <c r="G10" s="404"/>
      <c r="H10" s="404"/>
      <c r="I10" s="404"/>
      <c r="J10" s="404"/>
      <c r="K10" s="404"/>
      <c r="L10" s="404"/>
      <c r="M10" s="404"/>
      <c r="N10" s="404"/>
      <c r="O10" s="404"/>
      <c r="P10" s="404"/>
      <c r="Q10" s="404"/>
      <c r="R10" s="404"/>
      <c r="S10" s="404"/>
      <c r="T10" s="404"/>
      <c r="U10" s="404"/>
      <c r="V10" s="404"/>
    </row>
    <row r="12" spans="1:25" x14ac:dyDescent="0.3">
      <c r="A12" s="21"/>
      <c r="B12" s="84"/>
      <c r="C12" s="84"/>
      <c r="D12" s="84"/>
      <c r="E12" s="84"/>
      <c r="F12" s="84"/>
      <c r="G12" s="84"/>
      <c r="H12" s="84"/>
      <c r="I12" s="84"/>
      <c r="J12" s="84"/>
      <c r="K12" s="84"/>
      <c r="L12" s="84"/>
      <c r="M12" s="84"/>
      <c r="N12" s="84"/>
      <c r="O12" s="84"/>
      <c r="P12" s="84"/>
      <c r="Q12" s="84"/>
      <c r="R12" s="84"/>
      <c r="S12" s="84"/>
      <c r="T12" s="84"/>
      <c r="U12" s="84"/>
      <c r="V12" s="84"/>
      <c r="W12" s="22"/>
    </row>
    <row r="13" spans="1:25" ht="19.95" customHeight="1" x14ac:dyDescent="0.3">
      <c r="A13" s="410" t="s">
        <v>153</v>
      </c>
      <c r="B13" s="410"/>
      <c r="C13" s="410"/>
      <c r="D13" s="39" t="s">
        <v>0</v>
      </c>
      <c r="E13" s="411"/>
      <c r="F13" s="411"/>
      <c r="G13" s="411"/>
      <c r="H13" s="411"/>
      <c r="I13" s="313" t="s">
        <v>2</v>
      </c>
      <c r="J13" s="313"/>
      <c r="K13" s="314"/>
      <c r="L13" s="314"/>
      <c r="M13" s="314"/>
      <c r="N13" s="314"/>
      <c r="O13" s="314"/>
      <c r="P13" s="314"/>
      <c r="Q13" s="412" t="s">
        <v>4</v>
      </c>
      <c r="R13" s="412"/>
      <c r="S13" s="412"/>
      <c r="T13" s="413"/>
      <c r="U13" s="413"/>
      <c r="V13" s="413"/>
      <c r="W13" s="62"/>
    </row>
    <row r="14" spans="1:25" ht="19.95" customHeight="1" x14ac:dyDescent="0.3">
      <c r="A14" s="73"/>
      <c r="B14" s="313" t="s">
        <v>3</v>
      </c>
      <c r="C14" s="313"/>
      <c r="D14" s="327"/>
      <c r="E14" s="327"/>
      <c r="F14" s="327"/>
      <c r="G14" s="327"/>
      <c r="H14" s="183" t="s">
        <v>151</v>
      </c>
      <c r="I14" s="314"/>
      <c r="J14" s="314"/>
      <c r="K14" s="314"/>
      <c r="L14" s="314"/>
      <c r="M14" s="314"/>
      <c r="N14" s="314"/>
      <c r="O14" s="314"/>
      <c r="P14" s="314"/>
      <c r="Q14" s="314"/>
      <c r="R14" s="314"/>
      <c r="S14" s="314"/>
      <c r="T14" s="314"/>
      <c r="U14" s="314"/>
      <c r="V14" s="314"/>
      <c r="W14" s="62"/>
    </row>
    <row r="15" spans="1:25" ht="19.95" customHeight="1" x14ac:dyDescent="0.3">
      <c r="A15" s="73"/>
      <c r="B15" s="313" t="s">
        <v>5</v>
      </c>
      <c r="C15" s="313"/>
      <c r="D15" s="327"/>
      <c r="E15" s="327"/>
      <c r="F15" s="327"/>
      <c r="G15" s="327"/>
      <c r="H15" s="327"/>
      <c r="I15" s="327"/>
      <c r="J15" s="327"/>
      <c r="K15" s="327"/>
      <c r="L15" s="327"/>
      <c r="M15" s="327"/>
      <c r="N15" s="327"/>
      <c r="O15" s="327"/>
      <c r="P15" s="327"/>
      <c r="Q15" s="327"/>
      <c r="R15" s="327"/>
      <c r="S15" s="327"/>
      <c r="T15" s="327"/>
      <c r="U15" s="327"/>
      <c r="V15" s="327"/>
      <c r="W15" s="62"/>
    </row>
    <row r="16" spans="1:25" s="4" customFormat="1" ht="19.95" customHeight="1" x14ac:dyDescent="0.3">
      <c r="A16" s="113"/>
      <c r="B16" s="313" t="s">
        <v>6</v>
      </c>
      <c r="C16" s="313"/>
      <c r="D16" s="327"/>
      <c r="E16" s="327"/>
      <c r="F16" s="327"/>
      <c r="G16" s="183" t="s">
        <v>7</v>
      </c>
      <c r="H16" s="401"/>
      <c r="I16" s="401"/>
      <c r="J16" s="401"/>
      <c r="K16" s="401"/>
      <c r="L16" s="401"/>
      <c r="M16" s="401"/>
      <c r="N16" s="401"/>
      <c r="O16" s="401"/>
      <c r="P16" s="401"/>
      <c r="Q16" s="401"/>
      <c r="R16" s="401"/>
      <c r="S16" s="401"/>
      <c r="T16" s="401"/>
      <c r="U16" s="401"/>
      <c r="V16" s="401"/>
      <c r="W16" s="115"/>
    </row>
    <row r="17" spans="1:23" ht="19.95" customHeight="1" x14ac:dyDescent="0.3">
      <c r="A17" s="73"/>
      <c r="B17" s="313" t="s">
        <v>8</v>
      </c>
      <c r="C17" s="313"/>
      <c r="D17" s="327"/>
      <c r="E17" s="327"/>
      <c r="F17" s="327"/>
      <c r="G17" s="327"/>
      <c r="H17" s="414" t="s">
        <v>9</v>
      </c>
      <c r="I17" s="414"/>
      <c r="J17" s="409"/>
      <c r="K17" s="409"/>
      <c r="L17" s="409"/>
      <c r="M17" s="409"/>
      <c r="N17" s="409"/>
      <c r="O17" s="409"/>
      <c r="P17" s="409"/>
      <c r="Q17" s="409"/>
      <c r="R17" s="409"/>
      <c r="S17" s="409"/>
      <c r="T17" s="409"/>
      <c r="U17" s="409"/>
      <c r="V17" s="409"/>
      <c r="W17" s="62"/>
    </row>
    <row r="18" spans="1:23" x14ac:dyDescent="0.3">
      <c r="A18" s="49"/>
      <c r="B18" s="116"/>
      <c r="C18" s="116"/>
      <c r="D18" s="116"/>
      <c r="E18" s="116"/>
      <c r="F18" s="116"/>
      <c r="G18" s="116"/>
      <c r="H18" s="116"/>
      <c r="I18" s="116"/>
      <c r="J18" s="116"/>
      <c r="K18" s="116"/>
      <c r="L18" s="116"/>
      <c r="M18" s="246"/>
      <c r="N18" s="246"/>
      <c r="O18" s="247"/>
      <c r="P18" s="246"/>
      <c r="Q18" s="246"/>
      <c r="R18" s="246"/>
      <c r="S18" s="116"/>
      <c r="T18" s="116"/>
      <c r="U18" s="116"/>
      <c r="V18" s="116"/>
      <c r="W18" s="50"/>
    </row>
    <row r="19" spans="1:23" x14ac:dyDescent="0.3">
      <c r="A19" s="45"/>
      <c r="B19" s="45"/>
      <c r="C19" s="45"/>
      <c r="D19" s="45"/>
      <c r="E19" s="45"/>
      <c r="F19" s="45"/>
      <c r="G19" s="45"/>
      <c r="H19" s="45"/>
      <c r="I19" s="45"/>
      <c r="J19" s="45"/>
      <c r="K19" s="45"/>
      <c r="L19" s="45"/>
      <c r="M19" s="45"/>
      <c r="N19" s="45"/>
      <c r="P19" s="45"/>
      <c r="Q19" s="45"/>
      <c r="R19" s="45"/>
      <c r="S19" s="45"/>
      <c r="T19" s="45"/>
      <c r="U19" s="45"/>
      <c r="V19" s="45"/>
      <c r="W19" s="45"/>
    </row>
    <row r="20" spans="1:23" s="249" customFormat="1" ht="25.05" customHeight="1" x14ac:dyDescent="0.3">
      <c r="A20" s="248"/>
      <c r="B20" s="398" t="s">
        <v>379</v>
      </c>
      <c r="C20" s="398"/>
      <c r="D20" s="398"/>
      <c r="E20" s="398"/>
      <c r="F20" s="398"/>
      <c r="G20" s="398"/>
      <c r="H20" s="398"/>
      <c r="I20" s="398"/>
      <c r="J20" s="398"/>
      <c r="K20" s="398"/>
      <c r="L20" s="398"/>
      <c r="M20" s="398"/>
      <c r="N20" s="398"/>
      <c r="O20" s="398"/>
      <c r="P20" s="398"/>
      <c r="Q20" s="398"/>
      <c r="R20" s="398"/>
      <c r="S20" s="398"/>
      <c r="T20" s="398"/>
      <c r="U20" s="398"/>
      <c r="V20" s="398"/>
      <c r="W20" s="248"/>
    </row>
    <row r="22" spans="1:23" ht="14.4" x14ac:dyDescent="0.3">
      <c r="A22" s="44"/>
      <c r="B22" s="300" t="s">
        <v>150</v>
      </c>
      <c r="C22" s="300"/>
      <c r="D22" s="300"/>
      <c r="E22" s="300"/>
      <c r="F22" s="300"/>
      <c r="G22" s="300"/>
      <c r="H22" s="300"/>
      <c r="I22" s="300"/>
      <c r="J22" s="300"/>
      <c r="K22" s="300"/>
      <c r="L22" s="300"/>
      <c r="M22" s="300"/>
      <c r="N22" s="300"/>
      <c r="O22" s="300"/>
      <c r="P22" s="300"/>
      <c r="Q22" s="300"/>
      <c r="R22" s="300"/>
      <c r="S22" s="300"/>
      <c r="T22" s="300"/>
      <c r="U22" s="300"/>
      <c r="V22" s="300"/>
      <c r="W22" s="40"/>
    </row>
    <row r="23" spans="1:23" ht="12.75" customHeight="1" x14ac:dyDescent="0.3">
      <c r="A23" s="73"/>
      <c r="B23" s="397" t="s">
        <v>83</v>
      </c>
      <c r="C23" s="397"/>
      <c r="D23" s="248"/>
      <c r="E23" s="248"/>
      <c r="F23" s="248"/>
      <c r="G23" s="248"/>
      <c r="H23" s="248"/>
      <c r="I23" s="248"/>
      <c r="J23" s="248"/>
      <c r="K23" s="248"/>
      <c r="L23" s="248"/>
      <c r="M23" s="248"/>
      <c r="N23" s="248"/>
      <c r="O23" s="248"/>
      <c r="P23" s="248"/>
      <c r="Q23" s="248"/>
      <c r="R23" s="248"/>
      <c r="S23" s="248"/>
      <c r="T23" s="248"/>
      <c r="U23" s="248"/>
      <c r="V23" s="248"/>
      <c r="W23" s="62"/>
    </row>
    <row r="24" spans="1:23" ht="15" customHeight="1" x14ac:dyDescent="0.3">
      <c r="A24" s="73"/>
      <c r="B24" s="398" t="s">
        <v>430</v>
      </c>
      <c r="C24" s="398"/>
      <c r="D24" s="398"/>
      <c r="E24" s="398"/>
      <c r="F24" s="398"/>
      <c r="G24" s="398"/>
      <c r="H24" s="398"/>
      <c r="I24" s="398"/>
      <c r="J24" s="398"/>
      <c r="K24" s="398"/>
      <c r="L24" s="398"/>
      <c r="M24" s="398"/>
      <c r="N24" s="398"/>
      <c r="O24" s="398"/>
      <c r="P24" s="398"/>
      <c r="Q24" s="398"/>
      <c r="R24" s="398"/>
      <c r="S24" s="398"/>
      <c r="T24" s="398"/>
      <c r="U24" s="398"/>
      <c r="V24" s="398"/>
      <c r="W24" s="62"/>
    </row>
    <row r="25" spans="1:23" ht="30" customHeight="1" x14ac:dyDescent="0.3">
      <c r="A25" s="73"/>
      <c r="B25" s="398" t="s">
        <v>380</v>
      </c>
      <c r="C25" s="398"/>
      <c r="D25" s="398"/>
      <c r="E25" s="398"/>
      <c r="F25" s="398"/>
      <c r="G25" s="398"/>
      <c r="H25" s="398"/>
      <c r="I25" s="398"/>
      <c r="J25" s="398"/>
      <c r="K25" s="398"/>
      <c r="L25" s="398"/>
      <c r="M25" s="398"/>
      <c r="N25" s="398"/>
      <c r="O25" s="398"/>
      <c r="P25" s="398"/>
      <c r="Q25" s="398"/>
      <c r="R25" s="398"/>
      <c r="S25" s="398"/>
      <c r="T25" s="398"/>
      <c r="U25" s="398"/>
      <c r="V25" s="398"/>
      <c r="W25" s="62"/>
    </row>
    <row r="26" spans="1:23" ht="30" customHeight="1" x14ac:dyDescent="0.3">
      <c r="A26" s="73"/>
      <c r="B26" s="398" t="s">
        <v>381</v>
      </c>
      <c r="C26" s="398"/>
      <c r="D26" s="398"/>
      <c r="E26" s="398"/>
      <c r="F26" s="398"/>
      <c r="G26" s="398"/>
      <c r="H26" s="398"/>
      <c r="I26" s="398"/>
      <c r="J26" s="398"/>
      <c r="K26" s="398"/>
      <c r="L26" s="398"/>
      <c r="M26" s="398"/>
      <c r="N26" s="398"/>
      <c r="O26" s="398"/>
      <c r="P26" s="398"/>
      <c r="Q26" s="398"/>
      <c r="R26" s="398"/>
      <c r="S26" s="398"/>
      <c r="T26" s="398"/>
      <c r="U26" s="398"/>
      <c r="V26" s="398"/>
      <c r="W26" s="62"/>
    </row>
    <row r="27" spans="1:23" ht="60" customHeight="1" x14ac:dyDescent="0.3">
      <c r="A27" s="73"/>
      <c r="B27" s="398" t="s">
        <v>382</v>
      </c>
      <c r="C27" s="398"/>
      <c r="D27" s="398"/>
      <c r="E27" s="398"/>
      <c r="F27" s="398"/>
      <c r="G27" s="398"/>
      <c r="H27" s="398"/>
      <c r="I27" s="398"/>
      <c r="J27" s="398"/>
      <c r="K27" s="398"/>
      <c r="L27" s="398"/>
      <c r="M27" s="398"/>
      <c r="N27" s="398"/>
      <c r="O27" s="398"/>
      <c r="P27" s="398"/>
      <c r="Q27" s="398"/>
      <c r="R27" s="398"/>
      <c r="S27" s="398"/>
      <c r="T27" s="398"/>
      <c r="U27" s="398"/>
      <c r="V27" s="398"/>
      <c r="W27" s="62"/>
    </row>
    <row r="28" spans="1:23" x14ac:dyDescent="0.3">
      <c r="A28" s="73"/>
      <c r="B28" s="398" t="s">
        <v>383</v>
      </c>
      <c r="C28" s="398"/>
      <c r="D28" s="398"/>
      <c r="E28" s="398"/>
      <c r="F28" s="398"/>
      <c r="G28" s="398"/>
      <c r="H28" s="398"/>
      <c r="I28" s="398"/>
      <c r="J28" s="398"/>
      <c r="K28" s="398"/>
      <c r="L28" s="398"/>
      <c r="M28" s="398"/>
      <c r="N28" s="398"/>
      <c r="O28" s="398"/>
      <c r="P28" s="398"/>
      <c r="Q28" s="398"/>
      <c r="R28" s="398"/>
      <c r="S28" s="398"/>
      <c r="T28" s="398"/>
      <c r="U28" s="398"/>
      <c r="V28" s="398"/>
      <c r="W28" s="62"/>
    </row>
    <row r="29" spans="1:23" ht="25.95" customHeight="1" x14ac:dyDescent="0.3">
      <c r="A29" s="73"/>
      <c r="B29" s="398" t="s">
        <v>384</v>
      </c>
      <c r="C29" s="398"/>
      <c r="D29" s="398"/>
      <c r="E29" s="398"/>
      <c r="F29" s="398"/>
      <c r="G29" s="398"/>
      <c r="H29" s="398"/>
      <c r="I29" s="398"/>
      <c r="J29" s="398"/>
      <c r="K29" s="398"/>
      <c r="L29" s="398"/>
      <c r="M29" s="398"/>
      <c r="N29" s="398"/>
      <c r="O29" s="398"/>
      <c r="P29" s="398"/>
      <c r="Q29" s="398"/>
      <c r="R29" s="398"/>
      <c r="S29" s="398"/>
      <c r="T29" s="398"/>
      <c r="U29" s="398"/>
      <c r="V29" s="398"/>
      <c r="W29" s="62"/>
    </row>
    <row r="30" spans="1:23" x14ac:dyDescent="0.3">
      <c r="A30" s="73"/>
      <c r="B30" s="398" t="s">
        <v>385</v>
      </c>
      <c r="C30" s="398"/>
      <c r="D30" s="398"/>
      <c r="E30" s="398"/>
      <c r="F30" s="398"/>
      <c r="G30" s="398"/>
      <c r="H30" s="398"/>
      <c r="I30" s="398"/>
      <c r="J30" s="398"/>
      <c r="K30" s="398"/>
      <c r="L30" s="398"/>
      <c r="M30" s="398"/>
      <c r="N30" s="398"/>
      <c r="O30" s="398"/>
      <c r="P30" s="398"/>
      <c r="Q30" s="398"/>
      <c r="R30" s="398"/>
      <c r="S30" s="398"/>
      <c r="T30" s="398"/>
      <c r="U30" s="398"/>
      <c r="V30" s="398"/>
      <c r="W30" s="62"/>
    </row>
    <row r="31" spans="1:23" s="4" customFormat="1" ht="19.95" customHeight="1" x14ac:dyDescent="0.3">
      <c r="A31" s="113"/>
      <c r="B31" s="403" t="s">
        <v>386</v>
      </c>
      <c r="C31" s="403"/>
      <c r="D31" s="250"/>
      <c r="E31" s="250"/>
      <c r="F31" s="250"/>
      <c r="G31" s="250"/>
      <c r="H31" s="250"/>
      <c r="I31" s="250"/>
      <c r="J31" s="250"/>
      <c r="K31" s="250"/>
      <c r="L31" s="250"/>
      <c r="M31" s="250"/>
      <c r="N31" s="250"/>
      <c r="O31" s="250"/>
      <c r="P31" s="250"/>
      <c r="Q31" s="250"/>
      <c r="R31" s="250"/>
      <c r="S31" s="250"/>
      <c r="T31" s="250"/>
      <c r="U31" s="250"/>
      <c r="V31" s="250"/>
      <c r="W31" s="115"/>
    </row>
    <row r="32" spans="1:23" ht="28.05" customHeight="1" x14ac:dyDescent="0.3">
      <c r="A32" s="73"/>
      <c r="B32" s="398" t="s">
        <v>387</v>
      </c>
      <c r="C32" s="398"/>
      <c r="D32" s="398"/>
      <c r="E32" s="398"/>
      <c r="F32" s="398"/>
      <c r="G32" s="398"/>
      <c r="H32" s="398"/>
      <c r="I32" s="398"/>
      <c r="J32" s="398"/>
      <c r="K32" s="398"/>
      <c r="L32" s="398"/>
      <c r="M32" s="398"/>
      <c r="N32" s="398"/>
      <c r="O32" s="398"/>
      <c r="P32" s="398"/>
      <c r="Q32" s="398"/>
      <c r="R32" s="398"/>
      <c r="S32" s="398"/>
      <c r="T32" s="398"/>
      <c r="U32" s="398"/>
      <c r="V32" s="398"/>
      <c r="W32" s="62"/>
    </row>
    <row r="33" spans="1:23" ht="55.05" customHeight="1" x14ac:dyDescent="0.3">
      <c r="A33" s="73"/>
      <c r="B33" s="251"/>
      <c r="C33" s="398" t="s">
        <v>388</v>
      </c>
      <c r="D33" s="398"/>
      <c r="E33" s="398"/>
      <c r="F33" s="398"/>
      <c r="G33" s="398" t="s">
        <v>389</v>
      </c>
      <c r="H33" s="398"/>
      <c r="I33" s="251"/>
      <c r="J33" s="398" t="s">
        <v>390</v>
      </c>
      <c r="K33" s="398"/>
      <c r="L33" s="398"/>
      <c r="M33" s="398" t="s">
        <v>391</v>
      </c>
      <c r="N33" s="398"/>
      <c r="O33" s="398"/>
      <c r="P33" s="398"/>
      <c r="Q33" s="251"/>
      <c r="R33" s="251"/>
      <c r="S33" s="251"/>
      <c r="T33" s="251"/>
      <c r="U33" s="251"/>
      <c r="V33" s="251"/>
      <c r="W33" s="62"/>
    </row>
    <row r="34" spans="1:23" x14ac:dyDescent="0.3">
      <c r="A34" s="73"/>
      <c r="B34" s="398" t="s">
        <v>392</v>
      </c>
      <c r="C34" s="398"/>
      <c r="D34" s="398"/>
      <c r="E34" s="398"/>
      <c r="F34" s="398"/>
      <c r="G34" s="398"/>
      <c r="H34" s="398"/>
      <c r="I34" s="398"/>
      <c r="J34" s="398"/>
      <c r="K34" s="398"/>
      <c r="L34" s="398"/>
      <c r="M34" s="398"/>
      <c r="N34" s="398"/>
      <c r="O34" s="398"/>
      <c r="P34" s="398"/>
      <c r="Q34" s="398"/>
      <c r="R34" s="398"/>
      <c r="S34" s="398"/>
      <c r="T34" s="398"/>
      <c r="U34" s="398"/>
      <c r="V34" s="398"/>
      <c r="W34" s="62"/>
    </row>
    <row r="35" spans="1:23" x14ac:dyDescent="0.3">
      <c r="A35" s="49"/>
      <c r="B35" s="116"/>
      <c r="C35" s="116"/>
      <c r="D35" s="116"/>
      <c r="E35" s="116"/>
      <c r="F35" s="116"/>
      <c r="G35" s="116"/>
      <c r="H35" s="116"/>
      <c r="I35" s="116"/>
      <c r="J35" s="116"/>
      <c r="K35" s="116"/>
      <c r="L35" s="116"/>
      <c r="M35" s="116"/>
      <c r="N35" s="116"/>
      <c r="O35" s="116"/>
      <c r="P35" s="116"/>
      <c r="Q35" s="116"/>
      <c r="R35" s="116"/>
      <c r="S35" s="116"/>
      <c r="T35" s="116"/>
      <c r="U35" s="116"/>
      <c r="V35" s="116"/>
      <c r="W35" s="50"/>
    </row>
    <row r="36" spans="1:23" x14ac:dyDescent="0.3">
      <c r="A36" s="252"/>
      <c r="B36" s="252"/>
      <c r="C36" s="252"/>
      <c r="D36" s="252"/>
      <c r="E36" s="252"/>
      <c r="F36" s="252"/>
      <c r="G36" s="252"/>
      <c r="H36" s="252"/>
      <c r="I36" s="252"/>
      <c r="J36" s="252"/>
      <c r="K36" s="252"/>
      <c r="L36" s="252"/>
      <c r="M36" s="252"/>
      <c r="N36" s="252"/>
      <c r="O36" s="252"/>
      <c r="P36" s="252"/>
      <c r="Q36" s="252"/>
      <c r="R36" s="252"/>
      <c r="S36" s="252"/>
      <c r="T36" s="252"/>
      <c r="U36" s="252"/>
      <c r="V36" s="252"/>
      <c r="W36" s="252"/>
    </row>
    <row r="37" spans="1:23" ht="15" customHeight="1" x14ac:dyDescent="0.3">
      <c r="A37" s="44"/>
      <c r="B37" s="300" t="s">
        <v>393</v>
      </c>
      <c r="C37" s="300"/>
      <c r="D37" s="300"/>
      <c r="E37" s="300"/>
      <c r="F37" s="300"/>
      <c r="G37" s="300"/>
      <c r="H37" s="300"/>
      <c r="I37" s="300"/>
      <c r="J37" s="300"/>
      <c r="K37" s="300"/>
      <c r="L37" s="300"/>
      <c r="M37" s="300"/>
      <c r="N37" s="300"/>
      <c r="O37" s="300"/>
      <c r="P37" s="300"/>
      <c r="Q37" s="300"/>
      <c r="R37" s="300"/>
      <c r="S37" s="300"/>
      <c r="T37" s="300"/>
      <c r="U37" s="300"/>
      <c r="V37" s="300"/>
      <c r="W37" s="40"/>
    </row>
    <row r="38" spans="1:23" ht="19.95" customHeight="1" x14ac:dyDescent="0.3">
      <c r="A38" s="73"/>
      <c r="B38" s="399" t="s">
        <v>394</v>
      </c>
      <c r="C38" s="399"/>
      <c r="D38" s="399"/>
      <c r="E38" s="327"/>
      <c r="F38" s="327"/>
      <c r="G38" s="327"/>
      <c r="H38" s="327"/>
      <c r="I38" s="329" t="s">
        <v>395</v>
      </c>
      <c r="J38" s="329"/>
      <c r="K38" s="329"/>
      <c r="L38" s="327"/>
      <c r="M38" s="327"/>
      <c r="N38" s="327"/>
      <c r="O38" s="327"/>
      <c r="P38" s="327"/>
      <c r="Q38" s="253" t="s">
        <v>396</v>
      </c>
      <c r="R38" s="254"/>
      <c r="S38" s="182"/>
      <c r="T38" s="182"/>
      <c r="U38" s="182"/>
      <c r="V38" s="182"/>
      <c r="W38" s="62"/>
    </row>
    <row r="39" spans="1:23" ht="19.95" customHeight="1" x14ac:dyDescent="0.3">
      <c r="A39" s="73"/>
      <c r="B39" s="399" t="s">
        <v>397</v>
      </c>
      <c r="C39" s="399"/>
      <c r="D39" s="399"/>
      <c r="E39" s="400"/>
      <c r="F39" s="400"/>
      <c r="G39" s="400"/>
      <c r="H39" s="400"/>
      <c r="I39" s="329" t="s">
        <v>395</v>
      </c>
      <c r="J39" s="329"/>
      <c r="K39" s="329"/>
      <c r="L39" s="401"/>
      <c r="M39" s="401"/>
      <c r="N39" s="401"/>
      <c r="O39" s="401"/>
      <c r="P39" s="401"/>
      <c r="Q39" s="253" t="s">
        <v>398</v>
      </c>
      <c r="R39" s="254"/>
      <c r="S39" s="182"/>
      <c r="T39" s="182"/>
      <c r="U39" s="182"/>
      <c r="V39" s="182"/>
      <c r="W39" s="62"/>
    </row>
    <row r="40" spans="1:23" ht="19.95" customHeight="1" x14ac:dyDescent="0.3">
      <c r="A40" s="73"/>
      <c r="B40" s="255"/>
      <c r="C40" s="255"/>
      <c r="D40" s="255"/>
      <c r="E40" s="182"/>
      <c r="F40" s="182"/>
      <c r="G40" s="182"/>
      <c r="H40" s="182"/>
      <c r="I40" s="394" t="s">
        <v>204</v>
      </c>
      <c r="J40" s="394"/>
      <c r="K40" s="394"/>
      <c r="L40" s="395">
        <f>L39+L38</f>
        <v>0</v>
      </c>
      <c r="M40" s="395"/>
      <c r="N40" s="395"/>
      <c r="O40" s="395"/>
      <c r="P40" s="395"/>
      <c r="Q40" s="253" t="s">
        <v>206</v>
      </c>
      <c r="R40" s="396" t="str">
        <f>IF(AND(L40&gt;0,L40&lt;10),"ELIMINE(E)",IF(L40&gt;=10,"RECU(E)",""))</f>
        <v/>
      </c>
      <c r="S40" s="396"/>
      <c r="T40" s="396"/>
      <c r="U40" s="396"/>
      <c r="V40" s="396"/>
      <c r="W40" s="62"/>
    </row>
    <row r="41" spans="1:23" x14ac:dyDescent="0.3">
      <c r="A41" s="49"/>
      <c r="B41" s="116"/>
      <c r="C41" s="116"/>
      <c r="D41" s="116"/>
      <c r="E41" s="116"/>
      <c r="F41" s="116"/>
      <c r="G41" s="116"/>
      <c r="H41" s="116"/>
      <c r="I41" s="116"/>
      <c r="J41" s="116"/>
      <c r="K41" s="116"/>
      <c r="L41" s="116"/>
      <c r="M41" s="116"/>
      <c r="N41" s="116"/>
      <c r="O41" s="116"/>
      <c r="P41" s="116"/>
      <c r="Q41" s="116"/>
      <c r="R41" s="116"/>
      <c r="S41" s="116"/>
      <c r="T41" s="116"/>
      <c r="U41" s="116"/>
      <c r="V41" s="116"/>
      <c r="W41" s="50"/>
    </row>
    <row r="42" spans="1:23" x14ac:dyDescent="0.3">
      <c r="A42" s="252"/>
      <c r="B42" s="252"/>
      <c r="C42" s="252"/>
      <c r="D42" s="252"/>
      <c r="E42" s="252"/>
      <c r="F42" s="252"/>
      <c r="G42" s="252"/>
      <c r="H42" s="252"/>
      <c r="I42" s="252"/>
      <c r="J42" s="252"/>
      <c r="K42" s="252"/>
      <c r="L42" s="252"/>
      <c r="M42" s="252"/>
      <c r="N42" s="252"/>
      <c r="O42" s="252"/>
      <c r="P42" s="252"/>
      <c r="Q42" s="252"/>
      <c r="R42" s="252"/>
      <c r="S42" s="252"/>
      <c r="T42" s="252"/>
      <c r="U42" s="252"/>
      <c r="V42" s="252"/>
      <c r="W42" s="252"/>
    </row>
    <row r="43" spans="1:23" x14ac:dyDescent="0.3">
      <c r="A43" s="44"/>
      <c r="B43" s="72"/>
      <c r="C43" s="72"/>
      <c r="D43" s="72"/>
      <c r="E43" s="72"/>
      <c r="F43" s="72"/>
      <c r="G43" s="72"/>
      <c r="H43" s="72"/>
      <c r="I43" s="72"/>
      <c r="J43" s="72"/>
      <c r="K43" s="72"/>
      <c r="L43" s="72"/>
      <c r="M43" s="72"/>
      <c r="N43" s="72"/>
      <c r="O43" s="72"/>
      <c r="P43" s="72"/>
      <c r="Q43" s="72"/>
      <c r="R43" s="72"/>
      <c r="S43" s="72"/>
      <c r="T43" s="72"/>
      <c r="U43" s="72"/>
      <c r="V43" s="72"/>
      <c r="W43" s="40"/>
    </row>
    <row r="44" spans="1:23" s="10" customFormat="1" ht="19.95" customHeight="1" x14ac:dyDescent="0.3">
      <c r="A44" s="73"/>
      <c r="B44" s="184" t="s">
        <v>364</v>
      </c>
      <c r="C44" s="327"/>
      <c r="D44" s="327"/>
      <c r="E44" s="327"/>
      <c r="F44" s="327"/>
      <c r="G44" s="327"/>
      <c r="H44" s="327"/>
      <c r="I44" s="184" t="s">
        <v>365</v>
      </c>
      <c r="J44" s="327"/>
      <c r="K44" s="327"/>
      <c r="L44" s="327"/>
      <c r="M44" s="327"/>
      <c r="N44" s="327"/>
      <c r="O44" s="8"/>
      <c r="P44" s="8"/>
      <c r="Q44" s="183" t="s">
        <v>80</v>
      </c>
      <c r="R44" s="402"/>
      <c r="S44" s="402"/>
      <c r="T44" s="402"/>
      <c r="U44" s="402"/>
      <c r="V44" s="402"/>
      <c r="W44" s="62"/>
    </row>
    <row r="45" spans="1:23" s="10" customFormat="1" ht="49.95" customHeight="1" x14ac:dyDescent="0.3">
      <c r="A45" s="73"/>
      <c r="B45" s="184"/>
      <c r="C45" s="192"/>
      <c r="D45" s="192"/>
      <c r="E45" s="192"/>
      <c r="F45" s="192"/>
      <c r="G45" s="192"/>
      <c r="H45" s="39"/>
      <c r="I45" s="184"/>
      <c r="J45" s="192"/>
      <c r="K45" s="192"/>
      <c r="L45" s="192"/>
      <c r="M45" s="192"/>
      <c r="N45" s="192"/>
      <c r="O45" s="8"/>
      <c r="P45" s="8"/>
      <c r="Q45" s="183"/>
      <c r="R45" s="402"/>
      <c r="S45" s="402"/>
      <c r="T45" s="402"/>
      <c r="U45" s="402"/>
      <c r="V45" s="402"/>
      <c r="W45" s="62"/>
    </row>
    <row r="46" spans="1:23" x14ac:dyDescent="0.3">
      <c r="A46" s="49"/>
      <c r="B46" s="116"/>
      <c r="C46" s="116"/>
      <c r="D46" s="116"/>
      <c r="E46" s="116"/>
      <c r="F46" s="116"/>
      <c r="G46" s="116"/>
      <c r="H46" s="116"/>
      <c r="I46" s="116"/>
      <c r="J46" s="116"/>
      <c r="K46" s="116"/>
      <c r="L46" s="116"/>
      <c r="M46" s="116"/>
      <c r="N46" s="116"/>
      <c r="O46" s="116"/>
      <c r="P46" s="116"/>
      <c r="Q46" s="116"/>
      <c r="R46" s="116"/>
      <c r="S46" s="116"/>
      <c r="T46" s="116"/>
      <c r="U46" s="116"/>
      <c r="V46" s="116"/>
      <c r="W46" s="50"/>
    </row>
  </sheetData>
  <sheetProtection selectLockedCells="1"/>
  <mergeCells count="60">
    <mergeCell ref="B20:V20"/>
    <mergeCell ref="J17:V17"/>
    <mergeCell ref="A13:C13"/>
    <mergeCell ref="E13:H13"/>
    <mergeCell ref="I13:J13"/>
    <mergeCell ref="Q13:S13"/>
    <mergeCell ref="T13:V13"/>
    <mergeCell ref="I14:V14"/>
    <mergeCell ref="H17:I17"/>
    <mergeCell ref="B16:C16"/>
    <mergeCell ref="D16:F16"/>
    <mergeCell ref="B17:C17"/>
    <mergeCell ref="D17:G17"/>
    <mergeCell ref="H16:V16"/>
    <mergeCell ref="D14:G14"/>
    <mergeCell ref="B15:C15"/>
    <mergeCell ref="D15:V15"/>
    <mergeCell ref="Y2:Y3"/>
    <mergeCell ref="A6:W6"/>
    <mergeCell ref="B8:F8"/>
    <mergeCell ref="Q8:R8"/>
    <mergeCell ref="S8:V8"/>
    <mergeCell ref="G8:P8"/>
    <mergeCell ref="B10:V10"/>
    <mergeCell ref="B9:G9"/>
    <mergeCell ref="B14:C14"/>
    <mergeCell ref="K13:P13"/>
    <mergeCell ref="J9:P9"/>
    <mergeCell ref="T9:V9"/>
    <mergeCell ref="C44:H44"/>
    <mergeCell ref="J44:N44"/>
    <mergeCell ref="R44:V45"/>
    <mergeCell ref="B28:V28"/>
    <mergeCell ref="B29:V29"/>
    <mergeCell ref="B30:V30"/>
    <mergeCell ref="B31:C31"/>
    <mergeCell ref="B32:V32"/>
    <mergeCell ref="C33:F33"/>
    <mergeCell ref="G33:H33"/>
    <mergeCell ref="J33:L33"/>
    <mergeCell ref="M33:P33"/>
    <mergeCell ref="B34:V34"/>
    <mergeCell ref="B38:D38"/>
    <mergeCell ref="I38:K38"/>
    <mergeCell ref="I39:K39"/>
    <mergeCell ref="I40:K40"/>
    <mergeCell ref="L40:P40"/>
    <mergeCell ref="R40:V40"/>
    <mergeCell ref="B22:V22"/>
    <mergeCell ref="B23:C23"/>
    <mergeCell ref="B24:V24"/>
    <mergeCell ref="B25:V25"/>
    <mergeCell ref="B26:V26"/>
    <mergeCell ref="B27:V27"/>
    <mergeCell ref="L38:P38"/>
    <mergeCell ref="B37:V37"/>
    <mergeCell ref="B39:D39"/>
    <mergeCell ref="E39:H39"/>
    <mergeCell ref="E38:H38"/>
    <mergeCell ref="L39:P39"/>
  </mergeCells>
  <conditionalFormatting sqref="L40:P40">
    <cfRule type="cellIs" dxfId="5" priority="1" operator="equal">
      <formula>0</formula>
    </cfRule>
    <cfRule type="cellIs" dxfId="4" priority="2" operator="lessThanOrEqual">
      <formula>10</formula>
    </cfRule>
  </conditionalFormatting>
  <hyperlinks>
    <hyperlink ref="Y2" location="GENERAL!A15" display="retour GENERAL" xr:uid="{00000000-0004-0000-0700-000000000000}"/>
    <hyperlink ref="Y2:Y3" location="GENERAL!A20" display="retour vers GENERAL" xr:uid="{00000000-0004-0000-0700-000001000000}"/>
  </hyperlinks>
  <printOptions horizontalCentered="1"/>
  <pageMargins left="0.31496062992125984" right="0.31496062992125984" top="0.39370078740157483" bottom="0.31496062992125984" header="0.31496062992125984" footer="0.19685039370078741"/>
  <pageSetup paperSize="9" orientation="portrait"/>
  <ignoredErrors>
    <ignoredError sqref="L40" unlocked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2:Y65"/>
  <sheetViews>
    <sheetView showGridLines="0" topLeftCell="A70" zoomScale="85" zoomScaleNormal="85" zoomScalePageLayoutView="85" workbookViewId="0">
      <selection activeCell="F3" sqref="F3"/>
    </sheetView>
  </sheetViews>
  <sheetFormatPr baseColWidth="10" defaultColWidth="11.44140625" defaultRowHeight="13.8" x14ac:dyDescent="0.3"/>
  <cols>
    <col min="1" max="1" width="3" style="1" bestFit="1" customWidth="1"/>
    <col min="2" max="13" width="5.6640625" style="1" customWidth="1"/>
    <col min="14" max="14" width="1.6640625" style="1" customWidth="1"/>
    <col min="15" max="15" width="2.6640625" style="1" customWidth="1"/>
    <col min="16" max="16" width="1.6640625" style="1" customWidth="1"/>
    <col min="17" max="22" width="5.6640625" style="1" customWidth="1"/>
    <col min="23" max="24" width="1.6640625" style="1" customWidth="1"/>
    <col min="25" max="25" width="13.109375" style="1" customWidth="1"/>
    <col min="26" max="16384" width="11.44140625" style="1"/>
  </cols>
  <sheetData>
    <row r="2" spans="1:25" ht="15" customHeight="1" x14ac:dyDescent="0.3">
      <c r="Y2" s="371" t="s">
        <v>45</v>
      </c>
    </row>
    <row r="3" spans="1:25" x14ac:dyDescent="0.3">
      <c r="Y3" s="371"/>
    </row>
    <row r="6" spans="1:25" ht="45" customHeight="1" x14ac:dyDescent="0.3">
      <c r="A6" s="337" t="s">
        <v>111</v>
      </c>
      <c r="B6" s="337"/>
      <c r="C6" s="337"/>
      <c r="D6" s="337"/>
      <c r="E6" s="337"/>
      <c r="F6" s="337"/>
      <c r="G6" s="337"/>
      <c r="H6" s="337"/>
      <c r="I6" s="337"/>
      <c r="J6" s="337"/>
      <c r="K6" s="337"/>
      <c r="L6" s="337"/>
      <c r="M6" s="337"/>
      <c r="N6" s="337"/>
      <c r="O6" s="337"/>
      <c r="P6" s="337"/>
      <c r="Q6" s="337"/>
      <c r="R6" s="337"/>
      <c r="S6" s="337"/>
      <c r="T6" s="337"/>
      <c r="U6" s="337"/>
      <c r="V6" s="337"/>
      <c r="W6" s="337"/>
      <c r="X6" s="200"/>
    </row>
    <row r="8" spans="1:25" ht="15" x14ac:dyDescent="0.3">
      <c r="A8" s="44"/>
      <c r="B8" s="457" t="s">
        <v>256</v>
      </c>
      <c r="C8" s="457"/>
      <c r="D8" s="457"/>
      <c r="E8" s="457"/>
      <c r="F8" s="457"/>
      <c r="G8" s="457"/>
      <c r="H8" s="193" t="s">
        <v>152</v>
      </c>
      <c r="I8" s="70" t="s">
        <v>74</v>
      </c>
      <c r="J8" s="193" t="s">
        <v>152</v>
      </c>
      <c r="K8" s="70" t="s">
        <v>75</v>
      </c>
      <c r="L8" s="68"/>
      <c r="M8" s="68"/>
      <c r="N8" s="43"/>
      <c r="O8" s="111"/>
      <c r="P8" s="44"/>
      <c r="Q8" s="300" t="s">
        <v>1</v>
      </c>
      <c r="R8" s="300"/>
      <c r="S8" s="300"/>
      <c r="T8" s="300"/>
      <c r="U8" s="300"/>
      <c r="V8" s="300"/>
      <c r="W8" s="40"/>
    </row>
    <row r="9" spans="1:25" ht="19.95" customHeight="1" x14ac:dyDescent="0.3">
      <c r="A9" s="73"/>
      <c r="B9" s="313" t="s">
        <v>0</v>
      </c>
      <c r="C9" s="313"/>
      <c r="D9" s="327"/>
      <c r="E9" s="327"/>
      <c r="F9" s="327"/>
      <c r="G9" s="327"/>
      <c r="H9" s="313" t="s">
        <v>2</v>
      </c>
      <c r="I9" s="313"/>
      <c r="J9" s="327"/>
      <c r="K9" s="327"/>
      <c r="L9" s="327"/>
      <c r="M9" s="327"/>
      <c r="N9" s="112"/>
      <c r="O9" s="3"/>
      <c r="P9" s="73"/>
      <c r="Q9" s="183" t="s">
        <v>0</v>
      </c>
      <c r="R9" s="314"/>
      <c r="S9" s="314"/>
      <c r="T9" s="314"/>
      <c r="U9" s="314"/>
      <c r="V9" s="314"/>
      <c r="W9" s="62"/>
    </row>
    <row r="10" spans="1:25" ht="19.95" customHeight="1" x14ac:dyDescent="0.3">
      <c r="A10" s="73"/>
      <c r="B10" s="313" t="s">
        <v>3</v>
      </c>
      <c r="C10" s="313"/>
      <c r="D10" s="327"/>
      <c r="E10" s="327"/>
      <c r="F10" s="327"/>
      <c r="G10" s="327"/>
      <c r="H10" s="313" t="s">
        <v>4</v>
      </c>
      <c r="I10" s="313"/>
      <c r="J10" s="313"/>
      <c r="K10" s="327"/>
      <c r="L10" s="327"/>
      <c r="M10" s="327"/>
      <c r="N10" s="112"/>
      <c r="O10" s="3"/>
      <c r="P10" s="73"/>
      <c r="Q10" s="327"/>
      <c r="R10" s="327"/>
      <c r="S10" s="327"/>
      <c r="T10" s="327"/>
      <c r="U10" s="327"/>
      <c r="V10" s="327"/>
      <c r="W10" s="62"/>
    </row>
    <row r="11" spans="1:25" x14ac:dyDescent="0.3">
      <c r="A11" s="73"/>
      <c r="B11" s="45"/>
      <c r="C11" s="45"/>
      <c r="D11" s="45"/>
      <c r="E11" s="45"/>
      <c r="F11" s="45"/>
      <c r="G11" s="45"/>
      <c r="H11" s="45"/>
      <c r="I11" s="45"/>
      <c r="J11" s="45"/>
      <c r="K11" s="45"/>
      <c r="L11" s="45"/>
      <c r="M11" s="45"/>
      <c r="N11" s="62"/>
      <c r="P11" s="73"/>
      <c r="Q11" s="45"/>
      <c r="R11" s="45"/>
      <c r="S11" s="45"/>
      <c r="T11" s="45"/>
      <c r="U11" s="45"/>
      <c r="V11" s="45"/>
      <c r="W11" s="62"/>
    </row>
    <row r="12" spans="1:25" ht="19.95" customHeight="1" x14ac:dyDescent="0.3">
      <c r="A12" s="73"/>
      <c r="B12" s="313" t="s">
        <v>5</v>
      </c>
      <c r="C12" s="313"/>
      <c r="D12" s="327"/>
      <c r="E12" s="327"/>
      <c r="F12" s="327"/>
      <c r="G12" s="327"/>
      <c r="H12" s="327"/>
      <c r="I12" s="327"/>
      <c r="J12" s="327"/>
      <c r="K12" s="327"/>
      <c r="L12" s="327"/>
      <c r="M12" s="327"/>
      <c r="N12" s="112"/>
      <c r="O12" s="3"/>
      <c r="P12" s="73"/>
      <c r="Q12" s="329" t="s">
        <v>10</v>
      </c>
      <c r="R12" s="329"/>
      <c r="S12" s="327"/>
      <c r="T12" s="327"/>
      <c r="U12" s="327"/>
      <c r="V12" s="327"/>
      <c r="W12" s="62"/>
    </row>
    <row r="13" spans="1:25" s="4" customFormat="1" ht="19.95" customHeight="1" x14ac:dyDescent="0.3">
      <c r="A13" s="113"/>
      <c r="B13" s="313" t="s">
        <v>6</v>
      </c>
      <c r="C13" s="313"/>
      <c r="D13" s="327"/>
      <c r="E13" s="327"/>
      <c r="F13" s="327"/>
      <c r="G13" s="183" t="s">
        <v>7</v>
      </c>
      <c r="H13" s="327"/>
      <c r="I13" s="327"/>
      <c r="J13" s="327"/>
      <c r="K13" s="327"/>
      <c r="L13" s="327"/>
      <c r="M13" s="327"/>
      <c r="N13" s="114"/>
      <c r="O13" s="6"/>
      <c r="P13" s="113"/>
      <c r="Q13" s="360"/>
      <c r="R13" s="360"/>
      <c r="S13" s="360"/>
      <c r="T13" s="360"/>
      <c r="U13" s="360"/>
      <c r="V13" s="360"/>
      <c r="W13" s="115"/>
    </row>
    <row r="14" spans="1:25" x14ac:dyDescent="0.3">
      <c r="A14" s="73"/>
      <c r="B14" s="45"/>
      <c r="C14" s="45"/>
      <c r="D14" s="45"/>
      <c r="E14" s="45"/>
      <c r="F14" s="45"/>
      <c r="G14" s="45"/>
      <c r="H14" s="45"/>
      <c r="I14" s="45"/>
      <c r="J14" s="45"/>
      <c r="K14" s="45"/>
      <c r="L14" s="45"/>
      <c r="M14" s="45"/>
      <c r="N14" s="62"/>
      <c r="P14" s="73"/>
      <c r="Q14" s="361" t="s">
        <v>11</v>
      </c>
      <c r="R14" s="361"/>
      <c r="S14" s="361"/>
      <c r="T14" s="361"/>
      <c r="U14" s="361"/>
      <c r="V14" s="361"/>
      <c r="W14" s="62"/>
    </row>
    <row r="15" spans="1:25" ht="19.95" customHeight="1" x14ac:dyDescent="0.3">
      <c r="A15" s="73"/>
      <c r="B15" s="313" t="s">
        <v>8</v>
      </c>
      <c r="C15" s="313"/>
      <c r="D15" s="327"/>
      <c r="E15" s="327"/>
      <c r="F15" s="327"/>
      <c r="G15" s="327"/>
      <c r="H15" s="45"/>
      <c r="I15" s="45"/>
      <c r="J15" s="45"/>
      <c r="K15" s="45"/>
      <c r="L15" s="45"/>
      <c r="M15" s="45"/>
      <c r="N15" s="62"/>
      <c r="P15" s="73"/>
      <c r="Q15" s="327"/>
      <c r="R15" s="327"/>
      <c r="S15" s="327"/>
      <c r="T15" s="327"/>
      <c r="U15" s="327"/>
      <c r="V15" s="327"/>
      <c r="W15" s="62"/>
    </row>
    <row r="16" spans="1:25" ht="19.95" customHeight="1" x14ac:dyDescent="0.3">
      <c r="A16" s="73"/>
      <c r="B16" s="329" t="s">
        <v>9</v>
      </c>
      <c r="C16" s="329"/>
      <c r="D16" s="327"/>
      <c r="E16" s="327"/>
      <c r="F16" s="327"/>
      <c r="G16" s="327"/>
      <c r="H16" s="327"/>
      <c r="I16" s="327"/>
      <c r="J16" s="327"/>
      <c r="K16" s="327"/>
      <c r="L16" s="327"/>
      <c r="M16" s="327"/>
      <c r="N16" s="112"/>
      <c r="O16" s="3"/>
      <c r="P16" s="73"/>
      <c r="Q16" s="327"/>
      <c r="R16" s="327"/>
      <c r="S16" s="327"/>
      <c r="T16" s="327"/>
      <c r="U16" s="327"/>
      <c r="V16" s="327"/>
      <c r="W16" s="62"/>
    </row>
    <row r="17" spans="1:23" x14ac:dyDescent="0.3">
      <c r="A17" s="49"/>
      <c r="B17" s="116"/>
      <c r="C17" s="116"/>
      <c r="D17" s="116"/>
      <c r="E17" s="116"/>
      <c r="F17" s="116"/>
      <c r="G17" s="116"/>
      <c r="H17" s="116"/>
      <c r="I17" s="116"/>
      <c r="J17" s="116"/>
      <c r="K17" s="116"/>
      <c r="L17" s="116"/>
      <c r="M17" s="116"/>
      <c r="N17" s="50"/>
      <c r="P17" s="49"/>
      <c r="Q17" s="116"/>
      <c r="R17" s="116"/>
      <c r="S17" s="116"/>
      <c r="T17" s="116"/>
      <c r="U17" s="116"/>
      <c r="V17" s="116"/>
      <c r="W17" s="50"/>
    </row>
    <row r="19" spans="1:23" s="7" customFormat="1" ht="14.4" x14ac:dyDescent="0.3">
      <c r="A19" s="447" t="s">
        <v>47</v>
      </c>
      <c r="B19" s="300"/>
      <c r="C19" s="300"/>
      <c r="D19" s="300"/>
      <c r="E19" s="300"/>
      <c r="F19" s="300"/>
      <c r="G19" s="300" t="s">
        <v>49</v>
      </c>
      <c r="H19" s="300"/>
      <c r="I19" s="300"/>
      <c r="J19" s="416" t="s">
        <v>57</v>
      </c>
      <c r="K19" s="416"/>
      <c r="L19" s="416"/>
      <c r="M19" s="416"/>
      <c r="N19" s="416"/>
      <c r="O19" s="416"/>
      <c r="P19" s="416"/>
      <c r="Q19" s="416"/>
      <c r="R19" s="416"/>
      <c r="S19" s="416" t="s">
        <v>48</v>
      </c>
      <c r="T19" s="416"/>
      <c r="U19" s="416"/>
      <c r="V19" s="416"/>
      <c r="W19" s="260"/>
    </row>
    <row r="20" spans="1:23" ht="12.75" customHeight="1" x14ac:dyDescent="0.3">
      <c r="A20" s="446">
        <v>1</v>
      </c>
      <c r="B20" s="438" t="s">
        <v>52</v>
      </c>
      <c r="C20" s="439"/>
      <c r="D20" s="439"/>
      <c r="E20" s="439"/>
      <c r="F20" s="440"/>
      <c r="G20" s="261"/>
      <c r="H20" s="262"/>
      <c r="I20" s="263"/>
      <c r="J20" s="261"/>
      <c r="K20" s="262"/>
      <c r="L20" s="262"/>
      <c r="M20" s="262"/>
      <c r="N20" s="262"/>
      <c r="O20" s="262"/>
      <c r="P20" s="262"/>
      <c r="Q20" s="262"/>
      <c r="R20" s="263"/>
      <c r="S20" s="423"/>
      <c r="T20" s="424"/>
      <c r="U20" s="424"/>
      <c r="V20" s="425"/>
      <c r="W20" s="264"/>
    </row>
    <row r="21" spans="1:23" x14ac:dyDescent="0.3">
      <c r="A21" s="446"/>
      <c r="B21" s="441"/>
      <c r="C21" s="398"/>
      <c r="D21" s="398"/>
      <c r="E21" s="398"/>
      <c r="F21" s="442"/>
      <c r="G21" s="432"/>
      <c r="H21" s="327"/>
      <c r="I21" s="433"/>
      <c r="J21" s="432"/>
      <c r="K21" s="327"/>
      <c r="L21" s="327"/>
      <c r="M21" s="327"/>
      <c r="N21" s="327"/>
      <c r="O21" s="327"/>
      <c r="P21" s="327"/>
      <c r="Q21" s="327"/>
      <c r="R21" s="433"/>
      <c r="S21" s="417"/>
      <c r="T21" s="418"/>
      <c r="U21" s="418"/>
      <c r="V21" s="419"/>
      <c r="W21" s="264"/>
    </row>
    <row r="22" spans="1:23" x14ac:dyDescent="0.3">
      <c r="A22" s="446"/>
      <c r="B22" s="443"/>
      <c r="C22" s="444"/>
      <c r="D22" s="444"/>
      <c r="E22" s="444"/>
      <c r="F22" s="445"/>
      <c r="G22" s="265"/>
      <c r="H22" s="266"/>
      <c r="I22" s="267"/>
      <c r="J22" s="265"/>
      <c r="K22" s="266"/>
      <c r="L22" s="266"/>
      <c r="M22" s="266"/>
      <c r="N22" s="266"/>
      <c r="O22" s="266"/>
      <c r="P22" s="266"/>
      <c r="Q22" s="266"/>
      <c r="R22" s="267"/>
      <c r="S22" s="417"/>
      <c r="T22" s="418"/>
      <c r="U22" s="418"/>
      <c r="V22" s="419"/>
      <c r="W22" s="264"/>
    </row>
    <row r="23" spans="1:23" x14ac:dyDescent="0.3">
      <c r="A23" s="446">
        <v>2</v>
      </c>
      <c r="B23" s="438" t="s">
        <v>53</v>
      </c>
      <c r="C23" s="439"/>
      <c r="D23" s="439"/>
      <c r="E23" s="439"/>
      <c r="F23" s="440"/>
      <c r="G23" s="261"/>
      <c r="H23" s="262"/>
      <c r="I23" s="263"/>
      <c r="J23" s="261"/>
      <c r="K23" s="262"/>
      <c r="L23" s="262"/>
      <c r="M23" s="262"/>
      <c r="N23" s="262"/>
      <c r="O23" s="262"/>
      <c r="P23" s="262"/>
      <c r="Q23" s="262"/>
      <c r="R23" s="263"/>
      <c r="S23" s="417"/>
      <c r="T23" s="418"/>
      <c r="U23" s="418"/>
      <c r="V23" s="419"/>
      <c r="W23" s="264"/>
    </row>
    <row r="24" spans="1:23" x14ac:dyDescent="0.3">
      <c r="A24" s="446"/>
      <c r="B24" s="441"/>
      <c r="C24" s="398"/>
      <c r="D24" s="398"/>
      <c r="E24" s="398"/>
      <c r="F24" s="442"/>
      <c r="G24" s="432"/>
      <c r="H24" s="327"/>
      <c r="I24" s="433"/>
      <c r="J24" s="432"/>
      <c r="K24" s="327"/>
      <c r="L24" s="327"/>
      <c r="M24" s="327"/>
      <c r="N24" s="327"/>
      <c r="O24" s="327"/>
      <c r="P24" s="327"/>
      <c r="Q24" s="327"/>
      <c r="R24" s="433"/>
      <c r="S24" s="417"/>
      <c r="T24" s="418"/>
      <c r="U24" s="418"/>
      <c r="V24" s="419"/>
      <c r="W24" s="264"/>
    </row>
    <row r="25" spans="1:23" ht="12.75" customHeight="1" x14ac:dyDescent="0.3">
      <c r="A25" s="446"/>
      <c r="B25" s="443"/>
      <c r="C25" s="444"/>
      <c r="D25" s="444"/>
      <c r="E25" s="444"/>
      <c r="F25" s="445"/>
      <c r="G25" s="265"/>
      <c r="H25" s="266"/>
      <c r="I25" s="267"/>
      <c r="J25" s="265"/>
      <c r="K25" s="266"/>
      <c r="L25" s="266"/>
      <c r="M25" s="266"/>
      <c r="N25" s="266"/>
      <c r="O25" s="266"/>
      <c r="P25" s="266"/>
      <c r="Q25" s="266"/>
      <c r="R25" s="267"/>
      <c r="S25" s="417"/>
      <c r="T25" s="418"/>
      <c r="U25" s="418"/>
      <c r="V25" s="419"/>
      <c r="W25" s="264"/>
    </row>
    <row r="26" spans="1:23" x14ac:dyDescent="0.3">
      <c r="A26" s="446">
        <v>3</v>
      </c>
      <c r="B26" s="448" t="s">
        <v>51</v>
      </c>
      <c r="C26" s="449"/>
      <c r="D26" s="449"/>
      <c r="E26" s="449"/>
      <c r="F26" s="450"/>
      <c r="G26" s="268"/>
      <c r="H26" s="45"/>
      <c r="I26" s="269"/>
      <c r="J26" s="268"/>
      <c r="K26" s="45"/>
      <c r="L26" s="45"/>
      <c r="M26" s="45"/>
      <c r="N26" s="45"/>
      <c r="O26" s="45"/>
      <c r="P26" s="45"/>
      <c r="Q26" s="45"/>
      <c r="R26" s="269"/>
      <c r="S26" s="417"/>
      <c r="T26" s="418"/>
      <c r="U26" s="418"/>
      <c r="V26" s="419"/>
      <c r="W26" s="264"/>
    </row>
    <row r="27" spans="1:23" x14ac:dyDescent="0.3">
      <c r="A27" s="446"/>
      <c r="B27" s="451"/>
      <c r="C27" s="452"/>
      <c r="D27" s="452"/>
      <c r="E27" s="452"/>
      <c r="F27" s="453"/>
      <c r="G27" s="432"/>
      <c r="H27" s="327"/>
      <c r="I27" s="433"/>
      <c r="J27" s="432"/>
      <c r="K27" s="327"/>
      <c r="L27" s="327"/>
      <c r="M27" s="327"/>
      <c r="N27" s="327"/>
      <c r="O27" s="327"/>
      <c r="P27" s="327"/>
      <c r="Q27" s="327"/>
      <c r="R27" s="433"/>
      <c r="S27" s="417"/>
      <c r="T27" s="418"/>
      <c r="U27" s="418"/>
      <c r="V27" s="419"/>
      <c r="W27" s="264"/>
    </row>
    <row r="28" spans="1:23" ht="12.75" customHeight="1" x14ac:dyDescent="0.25">
      <c r="A28" s="446"/>
      <c r="B28" s="454"/>
      <c r="C28" s="455"/>
      <c r="D28" s="455"/>
      <c r="E28" s="455"/>
      <c r="F28" s="456"/>
      <c r="G28" s="265"/>
      <c r="H28" s="266"/>
      <c r="I28" s="267"/>
      <c r="J28" s="429" t="s">
        <v>58</v>
      </c>
      <c r="K28" s="430"/>
      <c r="L28" s="430"/>
      <c r="M28" s="430"/>
      <c r="N28" s="430"/>
      <c r="O28" s="430"/>
      <c r="P28" s="430"/>
      <c r="Q28" s="430"/>
      <c r="R28" s="431"/>
      <c r="S28" s="420"/>
      <c r="T28" s="421"/>
      <c r="U28" s="421"/>
      <c r="V28" s="422"/>
      <c r="W28" s="264"/>
    </row>
    <row r="29" spans="1:23" x14ac:dyDescent="0.3">
      <c r="A29" s="73"/>
      <c r="B29" s="45"/>
      <c r="C29" s="45"/>
      <c r="D29" s="45"/>
      <c r="E29" s="45"/>
      <c r="F29" s="45"/>
      <c r="G29" s="45"/>
      <c r="H29" s="45"/>
      <c r="I29" s="45"/>
      <c r="J29" s="45"/>
      <c r="K29" s="45"/>
      <c r="L29" s="45"/>
      <c r="M29" s="45"/>
      <c r="N29" s="45"/>
      <c r="O29" s="45"/>
      <c r="P29" s="45"/>
      <c r="Q29" s="45"/>
      <c r="R29" s="45"/>
      <c r="S29" s="45"/>
      <c r="T29" s="45"/>
      <c r="U29" s="45"/>
      <c r="V29" s="45"/>
      <c r="W29" s="62"/>
    </row>
    <row r="30" spans="1:23" ht="12.75" customHeight="1" x14ac:dyDescent="0.3">
      <c r="A30" s="434">
        <v>5</v>
      </c>
      <c r="B30" s="435" t="s">
        <v>50</v>
      </c>
      <c r="C30" s="436"/>
      <c r="D30" s="436"/>
      <c r="E30" s="436"/>
      <c r="F30" s="437"/>
      <c r="G30" s="261"/>
      <c r="H30" s="262"/>
      <c r="I30" s="263"/>
      <c r="J30" s="261"/>
      <c r="K30" s="262"/>
      <c r="L30" s="262"/>
      <c r="M30" s="262"/>
      <c r="N30" s="262"/>
      <c r="O30" s="262"/>
      <c r="P30" s="262"/>
      <c r="Q30" s="262"/>
      <c r="R30" s="263"/>
      <c r="S30" s="423"/>
      <c r="T30" s="424"/>
      <c r="U30" s="424"/>
      <c r="V30" s="425"/>
      <c r="W30" s="264"/>
    </row>
    <row r="31" spans="1:23" x14ac:dyDescent="0.3">
      <c r="A31" s="434"/>
      <c r="B31" s="435"/>
      <c r="C31" s="436"/>
      <c r="D31" s="436"/>
      <c r="E31" s="436"/>
      <c r="F31" s="437"/>
      <c r="G31" s="432"/>
      <c r="H31" s="327"/>
      <c r="I31" s="433"/>
      <c r="J31" s="432"/>
      <c r="K31" s="327"/>
      <c r="L31" s="327"/>
      <c r="M31" s="327"/>
      <c r="N31" s="327"/>
      <c r="O31" s="327"/>
      <c r="P31" s="327"/>
      <c r="Q31" s="327"/>
      <c r="R31" s="433"/>
      <c r="S31" s="417"/>
      <c r="T31" s="418"/>
      <c r="U31" s="418"/>
      <c r="V31" s="419"/>
      <c r="W31" s="264"/>
    </row>
    <row r="32" spans="1:23" x14ac:dyDescent="0.3">
      <c r="A32" s="434"/>
      <c r="B32" s="435"/>
      <c r="C32" s="436"/>
      <c r="D32" s="436"/>
      <c r="E32" s="436"/>
      <c r="F32" s="437"/>
      <c r="G32" s="268"/>
      <c r="H32" s="45"/>
      <c r="I32" s="269"/>
      <c r="J32" s="268"/>
      <c r="K32" s="45"/>
      <c r="L32" s="45"/>
      <c r="M32" s="45"/>
      <c r="N32" s="45"/>
      <c r="O32" s="45"/>
      <c r="P32" s="45"/>
      <c r="Q32" s="45"/>
      <c r="R32" s="269"/>
      <c r="S32" s="417"/>
      <c r="T32" s="418"/>
      <c r="U32" s="418"/>
      <c r="V32" s="419"/>
      <c r="W32" s="264"/>
    </row>
    <row r="33" spans="1:23" x14ac:dyDescent="0.3">
      <c r="A33" s="434">
        <v>6</v>
      </c>
      <c r="B33" s="435" t="s">
        <v>54</v>
      </c>
      <c r="C33" s="436"/>
      <c r="D33" s="436"/>
      <c r="E33" s="436"/>
      <c r="F33" s="437"/>
      <c r="G33" s="268"/>
      <c r="H33" s="45"/>
      <c r="I33" s="269"/>
      <c r="J33" s="268"/>
      <c r="K33" s="45"/>
      <c r="L33" s="45"/>
      <c r="M33" s="45"/>
      <c r="N33" s="45"/>
      <c r="O33" s="45"/>
      <c r="P33" s="45"/>
      <c r="Q33" s="45"/>
      <c r="R33" s="269"/>
      <c r="S33" s="417"/>
      <c r="T33" s="418"/>
      <c r="U33" s="418"/>
      <c r="V33" s="419"/>
      <c r="W33" s="264"/>
    </row>
    <row r="34" spans="1:23" x14ac:dyDescent="0.3">
      <c r="A34" s="434"/>
      <c r="B34" s="435"/>
      <c r="C34" s="436"/>
      <c r="D34" s="436"/>
      <c r="E34" s="436"/>
      <c r="F34" s="437"/>
      <c r="G34" s="432"/>
      <c r="H34" s="327"/>
      <c r="I34" s="433"/>
      <c r="J34" s="432"/>
      <c r="K34" s="327"/>
      <c r="L34" s="327"/>
      <c r="M34" s="327"/>
      <c r="N34" s="327"/>
      <c r="O34" s="327"/>
      <c r="P34" s="327"/>
      <c r="Q34" s="327"/>
      <c r="R34" s="433"/>
      <c r="S34" s="417"/>
      <c r="T34" s="418"/>
      <c r="U34" s="418"/>
      <c r="V34" s="419"/>
      <c r="W34" s="264"/>
    </row>
    <row r="35" spans="1:23" ht="12.75" customHeight="1" x14ac:dyDescent="0.25">
      <c r="A35" s="434"/>
      <c r="B35" s="435"/>
      <c r="C35" s="436"/>
      <c r="D35" s="436"/>
      <c r="E35" s="436"/>
      <c r="F35" s="437"/>
      <c r="G35" s="265"/>
      <c r="H35" s="266"/>
      <c r="I35" s="267"/>
      <c r="J35" s="429" t="s">
        <v>59</v>
      </c>
      <c r="K35" s="430"/>
      <c r="L35" s="430"/>
      <c r="M35" s="430"/>
      <c r="N35" s="430"/>
      <c r="O35" s="430"/>
      <c r="P35" s="430"/>
      <c r="Q35" s="430"/>
      <c r="R35" s="431"/>
      <c r="S35" s="420"/>
      <c r="T35" s="421"/>
      <c r="U35" s="421"/>
      <c r="V35" s="422"/>
      <c r="W35" s="264"/>
    </row>
    <row r="36" spans="1:23" x14ac:dyDescent="0.3">
      <c r="A36" s="73"/>
      <c r="B36" s="45"/>
      <c r="C36" s="45"/>
      <c r="D36" s="45"/>
      <c r="E36" s="45"/>
      <c r="F36" s="45"/>
      <c r="G36" s="45"/>
      <c r="H36" s="45"/>
      <c r="I36" s="45"/>
      <c r="J36" s="45"/>
      <c r="K36" s="45"/>
      <c r="L36" s="45"/>
      <c r="M36" s="45"/>
      <c r="N36" s="45"/>
      <c r="O36" s="45"/>
      <c r="P36" s="45"/>
      <c r="Q36" s="45"/>
      <c r="R36" s="45"/>
      <c r="S36" s="45"/>
      <c r="T36" s="45"/>
      <c r="U36" s="45"/>
      <c r="V36" s="45"/>
      <c r="W36" s="62"/>
    </row>
    <row r="37" spans="1:23" ht="12.75" customHeight="1" x14ac:dyDescent="0.3">
      <c r="A37" s="434">
        <v>4</v>
      </c>
      <c r="B37" s="438" t="s">
        <v>55</v>
      </c>
      <c r="C37" s="439"/>
      <c r="D37" s="439"/>
      <c r="E37" s="439"/>
      <c r="F37" s="440"/>
      <c r="G37" s="261"/>
      <c r="H37" s="262"/>
      <c r="I37" s="263"/>
      <c r="J37" s="261"/>
      <c r="K37" s="262"/>
      <c r="L37" s="262"/>
      <c r="M37" s="262"/>
      <c r="N37" s="262"/>
      <c r="O37" s="262"/>
      <c r="P37" s="262"/>
      <c r="Q37" s="262"/>
      <c r="R37" s="263"/>
      <c r="S37" s="423"/>
      <c r="T37" s="424"/>
      <c r="U37" s="424"/>
      <c r="V37" s="425"/>
      <c r="W37" s="264"/>
    </row>
    <row r="38" spans="1:23" x14ac:dyDescent="0.3">
      <c r="A38" s="434"/>
      <c r="B38" s="441"/>
      <c r="C38" s="398"/>
      <c r="D38" s="398"/>
      <c r="E38" s="398"/>
      <c r="F38" s="442"/>
      <c r="G38" s="432"/>
      <c r="H38" s="327"/>
      <c r="I38" s="433"/>
      <c r="J38" s="432"/>
      <c r="K38" s="327"/>
      <c r="L38" s="327"/>
      <c r="M38" s="327"/>
      <c r="N38" s="327"/>
      <c r="O38" s="327"/>
      <c r="P38" s="327"/>
      <c r="Q38" s="327"/>
      <c r="R38" s="433"/>
      <c r="S38" s="417"/>
      <c r="T38" s="418"/>
      <c r="U38" s="418"/>
      <c r="V38" s="419"/>
      <c r="W38" s="264"/>
    </row>
    <row r="39" spans="1:23" x14ac:dyDescent="0.3">
      <c r="A39" s="434"/>
      <c r="B39" s="443"/>
      <c r="C39" s="444"/>
      <c r="D39" s="444"/>
      <c r="E39" s="444"/>
      <c r="F39" s="445"/>
      <c r="G39" s="268"/>
      <c r="H39" s="45"/>
      <c r="I39" s="269"/>
      <c r="J39" s="268"/>
      <c r="K39" s="45"/>
      <c r="L39" s="45"/>
      <c r="M39" s="45"/>
      <c r="N39" s="45"/>
      <c r="O39" s="45"/>
      <c r="P39" s="45"/>
      <c r="Q39" s="45"/>
      <c r="R39" s="269"/>
      <c r="S39" s="417"/>
      <c r="T39" s="418"/>
      <c r="U39" s="418"/>
      <c r="V39" s="419"/>
      <c r="W39" s="264"/>
    </row>
    <row r="40" spans="1:23" x14ac:dyDescent="0.3">
      <c r="A40" s="434">
        <v>7</v>
      </c>
      <c r="B40" s="438" t="s">
        <v>56</v>
      </c>
      <c r="C40" s="439"/>
      <c r="D40" s="439"/>
      <c r="E40" s="439"/>
      <c r="F40" s="440"/>
      <c r="G40" s="268"/>
      <c r="H40" s="45"/>
      <c r="I40" s="269"/>
      <c r="J40" s="268"/>
      <c r="K40" s="45"/>
      <c r="L40" s="45"/>
      <c r="M40" s="45"/>
      <c r="N40" s="45"/>
      <c r="O40" s="45"/>
      <c r="P40" s="45"/>
      <c r="Q40" s="45"/>
      <c r="R40" s="269"/>
      <c r="S40" s="417"/>
      <c r="T40" s="418"/>
      <c r="U40" s="418"/>
      <c r="V40" s="419"/>
      <c r="W40" s="264"/>
    </row>
    <row r="41" spans="1:23" x14ac:dyDescent="0.3">
      <c r="A41" s="434"/>
      <c r="B41" s="441"/>
      <c r="C41" s="398"/>
      <c r="D41" s="398"/>
      <c r="E41" s="398"/>
      <c r="F41" s="442"/>
      <c r="G41" s="432"/>
      <c r="H41" s="327"/>
      <c r="I41" s="433"/>
      <c r="J41" s="432"/>
      <c r="K41" s="327"/>
      <c r="L41" s="327"/>
      <c r="M41" s="327"/>
      <c r="N41" s="327"/>
      <c r="O41" s="327"/>
      <c r="P41" s="327"/>
      <c r="Q41" s="327"/>
      <c r="R41" s="433"/>
      <c r="S41" s="417"/>
      <c r="T41" s="418"/>
      <c r="U41" s="418"/>
      <c r="V41" s="419"/>
      <c r="W41" s="264"/>
    </row>
    <row r="42" spans="1:23" ht="12.75" customHeight="1" x14ac:dyDescent="0.25">
      <c r="A42" s="434"/>
      <c r="B42" s="443"/>
      <c r="C42" s="444"/>
      <c r="D42" s="444"/>
      <c r="E42" s="444"/>
      <c r="F42" s="445"/>
      <c r="G42" s="265"/>
      <c r="H42" s="266"/>
      <c r="I42" s="267"/>
      <c r="J42" s="429" t="s">
        <v>60</v>
      </c>
      <c r="K42" s="430"/>
      <c r="L42" s="430"/>
      <c r="M42" s="430"/>
      <c r="N42" s="430"/>
      <c r="O42" s="430"/>
      <c r="P42" s="430"/>
      <c r="Q42" s="430"/>
      <c r="R42" s="431"/>
      <c r="S42" s="420"/>
      <c r="T42" s="421"/>
      <c r="U42" s="421"/>
      <c r="V42" s="422"/>
      <c r="W42" s="264"/>
    </row>
    <row r="43" spans="1:23" x14ac:dyDescent="0.3">
      <c r="A43" s="49"/>
      <c r="B43" s="116"/>
      <c r="C43" s="116"/>
      <c r="D43" s="116"/>
      <c r="E43" s="116"/>
      <c r="F43" s="116"/>
      <c r="G43" s="116"/>
      <c r="H43" s="116"/>
      <c r="I43" s="116"/>
      <c r="J43" s="116"/>
      <c r="K43" s="116"/>
      <c r="L43" s="116"/>
      <c r="M43" s="116"/>
      <c r="N43" s="116"/>
      <c r="O43" s="116"/>
      <c r="P43" s="116"/>
      <c r="Q43" s="116"/>
      <c r="R43" s="116"/>
      <c r="S43" s="116"/>
      <c r="T43" s="116"/>
      <c r="U43" s="116"/>
      <c r="V43" s="116"/>
      <c r="W43" s="50"/>
    </row>
    <row r="45" spans="1:23" ht="14.4" x14ac:dyDescent="0.3">
      <c r="A45" s="44"/>
      <c r="B45" s="300" t="s">
        <v>71</v>
      </c>
      <c r="C45" s="300"/>
      <c r="D45" s="300"/>
      <c r="E45" s="300"/>
      <c r="F45" s="300"/>
      <c r="G45" s="300"/>
      <c r="H45" s="300"/>
      <c r="I45" s="300"/>
      <c r="J45" s="300"/>
      <c r="K45" s="300"/>
      <c r="L45" s="300"/>
      <c r="M45" s="300"/>
      <c r="N45" s="300"/>
      <c r="O45" s="300"/>
      <c r="P45" s="300"/>
      <c r="Q45" s="300"/>
      <c r="R45" s="300"/>
      <c r="S45" s="300"/>
      <c r="T45" s="300"/>
      <c r="U45" s="300"/>
      <c r="V45" s="300"/>
      <c r="W45" s="40"/>
    </row>
    <row r="46" spans="1:23" x14ac:dyDescent="0.3">
      <c r="A46" s="73"/>
      <c r="B46" s="45"/>
      <c r="C46" s="45"/>
      <c r="D46" s="45"/>
      <c r="E46" s="45"/>
      <c r="F46" s="45"/>
      <c r="G46" s="45"/>
      <c r="H46" s="45"/>
      <c r="I46" s="45"/>
      <c r="J46" s="45"/>
      <c r="K46" s="45"/>
      <c r="L46" s="45"/>
      <c r="M46" s="45"/>
      <c r="N46" s="45"/>
      <c r="O46" s="45"/>
      <c r="P46" s="45"/>
      <c r="Q46" s="45"/>
      <c r="R46" s="45"/>
      <c r="S46" s="45"/>
      <c r="T46" s="45"/>
      <c r="U46" s="45"/>
      <c r="V46" s="45"/>
      <c r="W46" s="62"/>
    </row>
    <row r="47" spans="1:23" ht="12.75" customHeight="1" x14ac:dyDescent="0.3">
      <c r="A47" s="73"/>
      <c r="B47" s="398" t="s">
        <v>62</v>
      </c>
      <c r="C47" s="398"/>
      <c r="D47" s="398"/>
      <c r="E47" s="398"/>
      <c r="F47" s="398"/>
      <c r="G47" s="398"/>
      <c r="H47" s="398"/>
      <c r="I47" s="398"/>
      <c r="J47" s="398"/>
      <c r="K47" s="398"/>
      <c r="L47" s="398"/>
      <c r="M47" s="398"/>
      <c r="N47" s="248"/>
      <c r="O47" s="248"/>
      <c r="P47" s="248"/>
      <c r="Q47" s="248"/>
      <c r="R47" s="248"/>
      <c r="S47" s="248"/>
      <c r="T47" s="248"/>
      <c r="U47" s="248"/>
      <c r="V47" s="248"/>
      <c r="W47" s="62"/>
    </row>
    <row r="48" spans="1:23" x14ac:dyDescent="0.3">
      <c r="A48" s="73"/>
      <c r="B48" s="398"/>
      <c r="C48" s="398"/>
      <c r="D48" s="398"/>
      <c r="E48" s="398"/>
      <c r="F48" s="398"/>
      <c r="G48" s="398"/>
      <c r="H48" s="398"/>
      <c r="I48" s="398"/>
      <c r="J48" s="398"/>
      <c r="K48" s="398"/>
      <c r="L48" s="398"/>
      <c r="M48" s="398"/>
      <c r="N48" s="248"/>
      <c r="O48" s="248"/>
      <c r="P48" s="248"/>
      <c r="Q48" s="248"/>
      <c r="R48" s="248"/>
      <c r="S48" s="248"/>
      <c r="T48" s="248"/>
      <c r="U48" s="248"/>
      <c r="V48" s="248"/>
      <c r="W48" s="62"/>
    </row>
    <row r="49" spans="1:23" x14ac:dyDescent="0.3">
      <c r="A49" s="73"/>
      <c r="B49" s="251"/>
      <c r="C49" s="251"/>
      <c r="D49" s="251"/>
      <c r="E49" s="251"/>
      <c r="F49" s="251"/>
      <c r="G49" s="251"/>
      <c r="H49" s="251"/>
      <c r="I49" s="251"/>
      <c r="J49" s="251"/>
      <c r="K49" s="251"/>
      <c r="L49" s="251"/>
      <c r="M49" s="251"/>
      <c r="N49" s="248"/>
      <c r="O49" s="248"/>
      <c r="P49" s="248"/>
      <c r="Q49" s="248"/>
      <c r="R49" s="248"/>
      <c r="S49" s="248"/>
      <c r="T49" s="248"/>
      <c r="U49" s="248"/>
      <c r="V49" s="248"/>
      <c r="W49" s="62"/>
    </row>
    <row r="50" spans="1:23" x14ac:dyDescent="0.3">
      <c r="A50" s="73"/>
      <c r="B50" s="74" t="s">
        <v>19</v>
      </c>
      <c r="C50" s="426" t="s">
        <v>61</v>
      </c>
      <c r="D50" s="426"/>
      <c r="E50" s="426"/>
      <c r="F50" s="427" t="s">
        <v>63</v>
      </c>
      <c r="G50" s="427"/>
      <c r="H50" s="427"/>
      <c r="I50" s="427"/>
      <c r="J50" s="427"/>
      <c r="K50" s="427"/>
      <c r="L50" s="427"/>
      <c r="M50" s="427"/>
      <c r="N50" s="427"/>
      <c r="O50" s="427"/>
      <c r="P50" s="427"/>
      <c r="Q50" s="427"/>
      <c r="R50" s="427"/>
      <c r="S50" s="427"/>
      <c r="T50" s="427"/>
      <c r="U50" s="427"/>
      <c r="V50" s="427"/>
      <c r="W50" s="62"/>
    </row>
    <row r="51" spans="1:23" x14ac:dyDescent="0.3">
      <c r="A51" s="73"/>
      <c r="B51" s="74"/>
      <c r="C51" s="270"/>
      <c r="D51" s="270"/>
      <c r="E51" s="270"/>
      <c r="F51" s="270"/>
      <c r="G51" s="270"/>
      <c r="H51" s="270"/>
      <c r="I51" s="270"/>
      <c r="J51" s="270"/>
      <c r="K51" s="270"/>
      <c r="L51" s="270"/>
      <c r="M51" s="270"/>
      <c r="N51" s="270"/>
      <c r="O51" s="270"/>
      <c r="P51" s="270"/>
      <c r="Q51" s="270"/>
      <c r="R51" s="270"/>
      <c r="S51" s="270"/>
      <c r="T51" s="270"/>
      <c r="U51" s="270"/>
      <c r="V51" s="270"/>
      <c r="W51" s="62"/>
    </row>
    <row r="52" spans="1:23" x14ac:dyDescent="0.3">
      <c r="A52" s="73"/>
      <c r="B52" s="74" t="s">
        <v>68</v>
      </c>
      <c r="C52" s="426" t="s">
        <v>64</v>
      </c>
      <c r="D52" s="426"/>
      <c r="E52" s="426"/>
      <c r="F52" s="427" t="s">
        <v>65</v>
      </c>
      <c r="G52" s="427"/>
      <c r="H52" s="427"/>
      <c r="I52" s="427"/>
      <c r="J52" s="427"/>
      <c r="K52" s="427"/>
      <c r="L52" s="427"/>
      <c r="M52" s="427"/>
      <c r="N52" s="427"/>
      <c r="O52" s="427"/>
      <c r="P52" s="427"/>
      <c r="Q52" s="427"/>
      <c r="R52" s="427"/>
      <c r="S52" s="427"/>
      <c r="T52" s="427"/>
      <c r="U52" s="427"/>
      <c r="V52" s="427"/>
      <c r="W52" s="62"/>
    </row>
    <row r="53" spans="1:23" x14ac:dyDescent="0.3">
      <c r="A53" s="73"/>
      <c r="B53" s="74"/>
      <c r="C53" s="45"/>
      <c r="D53" s="45"/>
      <c r="E53" s="45"/>
      <c r="F53" s="45"/>
      <c r="G53" s="45"/>
      <c r="H53" s="45"/>
      <c r="I53" s="45"/>
      <c r="J53" s="45"/>
      <c r="K53" s="45"/>
      <c r="L53" s="45"/>
      <c r="M53" s="45"/>
      <c r="N53" s="45"/>
      <c r="O53" s="45"/>
      <c r="P53" s="45"/>
      <c r="Q53" s="45"/>
      <c r="R53" s="45"/>
      <c r="S53" s="45"/>
      <c r="T53" s="45"/>
      <c r="U53" s="45"/>
      <c r="V53" s="45"/>
      <c r="W53" s="62"/>
    </row>
    <row r="54" spans="1:23" x14ac:dyDescent="0.3">
      <c r="A54" s="73"/>
      <c r="B54" s="74" t="s">
        <v>69</v>
      </c>
      <c r="C54" s="426" t="s">
        <v>66</v>
      </c>
      <c r="D54" s="426"/>
      <c r="E54" s="426"/>
      <c r="F54" s="427" t="s">
        <v>67</v>
      </c>
      <c r="G54" s="427"/>
      <c r="H54" s="427"/>
      <c r="I54" s="427"/>
      <c r="J54" s="427"/>
      <c r="K54" s="427"/>
      <c r="L54" s="427"/>
      <c r="M54" s="427"/>
      <c r="N54" s="427"/>
      <c r="O54" s="427"/>
      <c r="P54" s="427"/>
      <c r="Q54" s="427"/>
      <c r="R54" s="427"/>
      <c r="S54" s="427"/>
      <c r="T54" s="427"/>
      <c r="U54" s="427"/>
      <c r="V54" s="427"/>
      <c r="W54" s="62"/>
    </row>
    <row r="55" spans="1:23" x14ac:dyDescent="0.3">
      <c r="A55" s="73"/>
      <c r="B55" s="45"/>
      <c r="C55" s="45"/>
      <c r="D55" s="45"/>
      <c r="E55" s="45"/>
      <c r="F55" s="45"/>
      <c r="G55" s="45"/>
      <c r="H55" s="45"/>
      <c r="I55" s="45"/>
      <c r="J55" s="45"/>
      <c r="K55" s="45"/>
      <c r="L55" s="45"/>
      <c r="M55" s="45"/>
      <c r="N55" s="45"/>
      <c r="O55" s="45"/>
      <c r="P55" s="45"/>
      <c r="Q55" s="45"/>
      <c r="R55" s="45"/>
      <c r="S55" s="45"/>
      <c r="T55" s="45"/>
      <c r="U55" s="45"/>
      <c r="V55" s="45"/>
      <c r="W55" s="62"/>
    </row>
    <row r="56" spans="1:23" x14ac:dyDescent="0.3">
      <c r="A56" s="73"/>
      <c r="B56" s="428" t="s">
        <v>70</v>
      </c>
      <c r="C56" s="428"/>
      <c r="D56" s="428"/>
      <c r="E56" s="428"/>
      <c r="F56" s="428"/>
      <c r="G56" s="428"/>
      <c r="H56" s="428"/>
      <c r="I56" s="428"/>
      <c r="J56" s="428"/>
      <c r="K56" s="428"/>
      <c r="L56" s="428"/>
      <c r="M56" s="428"/>
      <c r="N56" s="428"/>
      <c r="O56" s="428"/>
      <c r="P56" s="428"/>
      <c r="Q56" s="428"/>
      <c r="R56" s="428"/>
      <c r="S56" s="428"/>
      <c r="T56" s="428"/>
      <c r="U56" s="428"/>
      <c r="V56" s="428"/>
      <c r="W56" s="62"/>
    </row>
    <row r="57" spans="1:23" x14ac:dyDescent="0.3">
      <c r="A57" s="73"/>
      <c r="B57" s="428"/>
      <c r="C57" s="428"/>
      <c r="D57" s="428"/>
      <c r="E57" s="428"/>
      <c r="F57" s="428"/>
      <c r="G57" s="428"/>
      <c r="H57" s="428"/>
      <c r="I57" s="428"/>
      <c r="J57" s="428"/>
      <c r="K57" s="428"/>
      <c r="L57" s="428"/>
      <c r="M57" s="428"/>
      <c r="N57" s="428"/>
      <c r="O57" s="428"/>
      <c r="P57" s="428"/>
      <c r="Q57" s="428"/>
      <c r="R57" s="428"/>
      <c r="S57" s="428"/>
      <c r="T57" s="428"/>
      <c r="U57" s="428"/>
      <c r="V57" s="428"/>
      <c r="W57" s="62"/>
    </row>
    <row r="58" spans="1:23" x14ac:dyDescent="0.3">
      <c r="A58" s="49"/>
      <c r="B58" s="116"/>
      <c r="C58" s="116"/>
      <c r="D58" s="116"/>
      <c r="E58" s="116"/>
      <c r="F58" s="116"/>
      <c r="G58" s="116"/>
      <c r="H58" s="116"/>
      <c r="I58" s="116"/>
      <c r="J58" s="116"/>
      <c r="K58" s="116"/>
      <c r="L58" s="116"/>
      <c r="M58" s="116"/>
      <c r="N58" s="116"/>
      <c r="O58" s="116"/>
      <c r="P58" s="116"/>
      <c r="Q58" s="116"/>
      <c r="R58" s="116"/>
      <c r="S58" s="116"/>
      <c r="T58" s="116"/>
      <c r="U58" s="116"/>
      <c r="V58" s="116"/>
      <c r="W58" s="50"/>
    </row>
    <row r="60" spans="1:23" ht="14.4" x14ac:dyDescent="0.3">
      <c r="A60" s="44"/>
      <c r="B60" s="300" t="s">
        <v>72</v>
      </c>
      <c r="C60" s="300"/>
      <c r="D60" s="300"/>
      <c r="E60" s="300"/>
      <c r="F60" s="300"/>
      <c r="G60" s="300"/>
      <c r="H60" s="300"/>
      <c r="I60" s="300"/>
      <c r="J60" s="300"/>
      <c r="K60" s="300"/>
      <c r="L60" s="300"/>
      <c r="M60" s="300"/>
      <c r="N60" s="300"/>
      <c r="O60" s="300"/>
      <c r="P60" s="300"/>
      <c r="Q60" s="300"/>
      <c r="R60" s="300"/>
      <c r="S60" s="300"/>
      <c r="T60" s="300"/>
      <c r="U60" s="300"/>
      <c r="V60" s="300"/>
      <c r="W60" s="40"/>
    </row>
    <row r="61" spans="1:23" ht="30" customHeight="1" x14ac:dyDescent="0.3">
      <c r="A61" s="73"/>
      <c r="B61" s="184" t="s">
        <v>0</v>
      </c>
      <c r="C61" s="327"/>
      <c r="D61" s="327"/>
      <c r="E61" s="327"/>
      <c r="F61" s="327"/>
      <c r="G61" s="327"/>
      <c r="H61" s="313" t="s">
        <v>2</v>
      </c>
      <c r="I61" s="313"/>
      <c r="J61" s="327"/>
      <c r="K61" s="327"/>
      <c r="L61" s="327"/>
      <c r="M61" s="327"/>
      <c r="N61" s="327"/>
      <c r="O61" s="327"/>
      <c r="P61" s="327"/>
      <c r="Q61" s="313" t="s">
        <v>73</v>
      </c>
      <c r="R61" s="313"/>
      <c r="S61" s="327"/>
      <c r="T61" s="327"/>
      <c r="U61" s="327"/>
      <c r="V61" s="327"/>
      <c r="W61" s="62"/>
    </row>
    <row r="62" spans="1:23" ht="30" customHeight="1" x14ac:dyDescent="0.3">
      <c r="A62" s="73"/>
      <c r="B62" s="184" t="s">
        <v>0</v>
      </c>
      <c r="C62" s="401"/>
      <c r="D62" s="401"/>
      <c r="E62" s="401"/>
      <c r="F62" s="401"/>
      <c r="G62" s="401"/>
      <c r="H62" s="313" t="s">
        <v>2</v>
      </c>
      <c r="I62" s="313"/>
      <c r="J62" s="401"/>
      <c r="K62" s="401"/>
      <c r="L62" s="401"/>
      <c r="M62" s="401"/>
      <c r="N62" s="401"/>
      <c r="O62" s="401"/>
      <c r="P62" s="401"/>
      <c r="Q62" s="313" t="s">
        <v>73</v>
      </c>
      <c r="R62" s="313"/>
      <c r="S62" s="401"/>
      <c r="T62" s="401"/>
      <c r="U62" s="401"/>
      <c r="V62" s="401"/>
      <c r="W62" s="62"/>
    </row>
    <row r="63" spans="1:23" s="10" customFormat="1" ht="30" customHeight="1" x14ac:dyDescent="0.3">
      <c r="A63" s="73"/>
      <c r="B63" s="184" t="s">
        <v>0</v>
      </c>
      <c r="C63" s="415"/>
      <c r="D63" s="415"/>
      <c r="E63" s="415"/>
      <c r="F63" s="415"/>
      <c r="G63" s="415"/>
      <c r="H63" s="313" t="s">
        <v>2</v>
      </c>
      <c r="I63" s="313"/>
      <c r="J63" s="415"/>
      <c r="K63" s="415"/>
      <c r="L63" s="415"/>
      <c r="M63" s="415"/>
      <c r="N63" s="415"/>
      <c r="O63" s="415"/>
      <c r="P63" s="415"/>
      <c r="Q63" s="313" t="s">
        <v>73</v>
      </c>
      <c r="R63" s="313"/>
      <c r="S63" s="415"/>
      <c r="T63" s="415"/>
      <c r="U63" s="415"/>
      <c r="V63" s="415"/>
      <c r="W63" s="62"/>
    </row>
    <row r="64" spans="1:23" s="10" customFormat="1" ht="30" customHeight="1" x14ac:dyDescent="0.3">
      <c r="A64" s="73"/>
      <c r="B64" s="184" t="s">
        <v>0</v>
      </c>
      <c r="C64" s="415"/>
      <c r="D64" s="415"/>
      <c r="E64" s="415"/>
      <c r="F64" s="415"/>
      <c r="G64" s="415"/>
      <c r="H64" s="313" t="s">
        <v>2</v>
      </c>
      <c r="I64" s="313"/>
      <c r="J64" s="415"/>
      <c r="K64" s="415"/>
      <c r="L64" s="415"/>
      <c r="M64" s="415"/>
      <c r="N64" s="415"/>
      <c r="O64" s="415"/>
      <c r="P64" s="415"/>
      <c r="Q64" s="313" t="s">
        <v>73</v>
      </c>
      <c r="R64" s="313"/>
      <c r="S64" s="415"/>
      <c r="T64" s="415"/>
      <c r="U64" s="415"/>
      <c r="V64" s="415"/>
      <c r="W64" s="62"/>
    </row>
    <row r="65" spans="1:23" x14ac:dyDescent="0.3">
      <c r="A65" s="49"/>
      <c r="B65" s="116"/>
      <c r="C65" s="116"/>
      <c r="D65" s="116"/>
      <c r="E65" s="116"/>
      <c r="F65" s="116"/>
      <c r="G65" s="116"/>
      <c r="H65" s="116"/>
      <c r="I65" s="116"/>
      <c r="J65" s="116"/>
      <c r="K65" s="116"/>
      <c r="L65" s="116"/>
      <c r="M65" s="116"/>
      <c r="N65" s="116"/>
      <c r="O65" s="116"/>
      <c r="P65" s="116"/>
      <c r="Q65" s="116"/>
      <c r="R65" s="116"/>
      <c r="S65" s="116"/>
      <c r="T65" s="116"/>
      <c r="U65" s="116"/>
      <c r="V65" s="116"/>
      <c r="W65" s="50"/>
    </row>
  </sheetData>
  <sheetProtection selectLockedCells="1"/>
  <mergeCells count="101">
    <mergeCell ref="Y2:Y3"/>
    <mergeCell ref="Q8:V8"/>
    <mergeCell ref="B9:C9"/>
    <mergeCell ref="D9:G9"/>
    <mergeCell ref="H9:I9"/>
    <mergeCell ref="J9:M9"/>
    <mergeCell ref="R9:V9"/>
    <mergeCell ref="B8:G8"/>
    <mergeCell ref="A6:W6"/>
    <mergeCell ref="Q12:R12"/>
    <mergeCell ref="S12:V12"/>
    <mergeCell ref="B13:C13"/>
    <mergeCell ref="D13:F13"/>
    <mergeCell ref="H13:M13"/>
    <mergeCell ref="Q13:V13"/>
    <mergeCell ref="B10:C10"/>
    <mergeCell ref="D10:G10"/>
    <mergeCell ref="H10:J10"/>
    <mergeCell ref="K10:M10"/>
    <mergeCell ref="B12:C12"/>
    <mergeCell ref="D12:M12"/>
    <mergeCell ref="Q10:V10"/>
    <mergeCell ref="S37:V39"/>
    <mergeCell ref="S33:V35"/>
    <mergeCell ref="S30:V32"/>
    <mergeCell ref="J34:R34"/>
    <mergeCell ref="G19:I19"/>
    <mergeCell ref="A19:F19"/>
    <mergeCell ref="Q14:V14"/>
    <mergeCell ref="B15:C15"/>
    <mergeCell ref="D15:G15"/>
    <mergeCell ref="Q15:V15"/>
    <mergeCell ref="B16:C16"/>
    <mergeCell ref="D16:M16"/>
    <mergeCell ref="Q16:V16"/>
    <mergeCell ref="J19:R19"/>
    <mergeCell ref="J28:R28"/>
    <mergeCell ref="J21:R21"/>
    <mergeCell ref="J24:R24"/>
    <mergeCell ref="J27:R27"/>
    <mergeCell ref="B30:F32"/>
    <mergeCell ref="J31:R31"/>
    <mergeCell ref="A20:A22"/>
    <mergeCell ref="A23:A25"/>
    <mergeCell ref="B23:F25"/>
    <mergeCell ref="B26:F28"/>
    <mergeCell ref="A26:A28"/>
    <mergeCell ref="G21:I21"/>
    <mergeCell ref="G24:I24"/>
    <mergeCell ref="G27:I27"/>
    <mergeCell ref="B20:F22"/>
    <mergeCell ref="A40:A42"/>
    <mergeCell ref="B40:F42"/>
    <mergeCell ref="G38:I38"/>
    <mergeCell ref="G41:I41"/>
    <mergeCell ref="J35:R35"/>
    <mergeCell ref="J42:R42"/>
    <mergeCell ref="J41:R41"/>
    <mergeCell ref="J38:R38"/>
    <mergeCell ref="A30:A32"/>
    <mergeCell ref="A33:A35"/>
    <mergeCell ref="B33:F35"/>
    <mergeCell ref="G31:I31"/>
    <mergeCell ref="G34:I34"/>
    <mergeCell ref="A37:A39"/>
    <mergeCell ref="B37:F39"/>
    <mergeCell ref="H61:I61"/>
    <mergeCell ref="B60:V60"/>
    <mergeCell ref="C52:E52"/>
    <mergeCell ref="F52:V52"/>
    <mergeCell ref="C54:E54"/>
    <mergeCell ref="F54:V54"/>
    <mergeCell ref="B56:V57"/>
    <mergeCell ref="B45:V45"/>
    <mergeCell ref="C50:E50"/>
    <mergeCell ref="F50:V50"/>
    <mergeCell ref="B47:M48"/>
    <mergeCell ref="H64:I64"/>
    <mergeCell ref="Q64:R64"/>
    <mergeCell ref="C64:G64"/>
    <mergeCell ref="S64:V64"/>
    <mergeCell ref="J64:P64"/>
    <mergeCell ref="S19:V19"/>
    <mergeCell ref="S26:V28"/>
    <mergeCell ref="S23:V25"/>
    <mergeCell ref="S20:V22"/>
    <mergeCell ref="S40:V42"/>
    <mergeCell ref="J61:P61"/>
    <mergeCell ref="C61:G61"/>
    <mergeCell ref="C62:G62"/>
    <mergeCell ref="H62:I62"/>
    <mergeCell ref="J62:P62"/>
    <mergeCell ref="C63:G63"/>
    <mergeCell ref="H63:I63"/>
    <mergeCell ref="J63:P63"/>
    <mergeCell ref="Q61:R61"/>
    <mergeCell ref="Q62:R62"/>
    <mergeCell ref="Q63:R63"/>
    <mergeCell ref="S61:V61"/>
    <mergeCell ref="S62:V62"/>
    <mergeCell ref="S63:V63"/>
  </mergeCells>
  <hyperlinks>
    <hyperlink ref="Y2" location="GENERAL!A15" display="retour GENERAL" xr:uid="{00000000-0004-0000-0800-000000000000}"/>
    <hyperlink ref="Y2:Y3" location="GENERAL!A20" display="retour vers GENERAL" xr:uid="{00000000-0004-0000-0800-000001000000}"/>
  </hyperlinks>
  <printOptions horizontalCentered="1"/>
  <pageMargins left="0.31496062992125984" right="0.31496062992125984" top="0.39370078740157483" bottom="0.31496062992125984" header="0.31496062992125984"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15</vt:i4>
      </vt:variant>
    </vt:vector>
  </HeadingPairs>
  <TitlesOfParts>
    <vt:vector size="29" baseType="lpstr">
      <vt:lpstr>GENERAL</vt:lpstr>
      <vt:lpstr>ADMI_BAPTEME</vt:lpstr>
      <vt:lpstr>FORM_PV_N2</vt:lpstr>
      <vt:lpstr>FORM_PV_N3</vt:lpstr>
      <vt:lpstr>FORM_PV_IEF</vt:lpstr>
      <vt:lpstr>FORM_PV_MEF1</vt:lpstr>
      <vt:lpstr>FORM_PV_MEF2</vt:lpstr>
      <vt:lpstr>FORM_ATT_MAN</vt:lpstr>
      <vt:lpstr>FORM_RIFANEV</vt:lpstr>
      <vt:lpstr>COMP_INSCR</vt:lpstr>
      <vt:lpstr>COMP_INSCR_EQ</vt:lpstr>
      <vt:lpstr>COMP_AUT_PAR</vt:lpstr>
      <vt:lpstr>COMP_PV_JF1_SL</vt:lpstr>
      <vt:lpstr>COMP_PV_JF2</vt:lpstr>
      <vt:lpstr>COMP_INSCR_EQ!Impression_des_titres</vt:lpstr>
      <vt:lpstr>ADMI_BAPTEME!Zone_d_impression</vt:lpstr>
      <vt:lpstr>COMP_AUT_PAR!Zone_d_impression</vt:lpstr>
      <vt:lpstr>COMP_INSCR!Zone_d_impression</vt:lpstr>
      <vt:lpstr>COMP_INSCR_EQ!Zone_d_impression</vt:lpstr>
      <vt:lpstr>COMP_PV_JF1_SL!Zone_d_impression</vt:lpstr>
      <vt:lpstr>COMP_PV_JF2!Zone_d_impression</vt:lpstr>
      <vt:lpstr>FORM_ATT_MAN!Zone_d_impression</vt:lpstr>
      <vt:lpstr>FORM_PV_IEF!Zone_d_impression</vt:lpstr>
      <vt:lpstr>FORM_PV_MEF1!Zone_d_impression</vt:lpstr>
      <vt:lpstr>FORM_PV_MEF2!Zone_d_impression</vt:lpstr>
      <vt:lpstr>FORM_PV_N2!Zone_d_impression</vt:lpstr>
      <vt:lpstr>FORM_PV_N3!Zone_d_impression</vt:lpstr>
      <vt:lpstr>FORM_RIFANEV!Zone_d_impression</vt:lpstr>
      <vt:lpstr>GENERAL!Zone_d_impression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Lydie&amp;Henrick</dc:creator>
  <cp:lastModifiedBy>thoma</cp:lastModifiedBy>
  <cp:lastPrinted>2017-11-18T05:48:15Z</cp:lastPrinted>
  <dcterms:created xsi:type="dcterms:W3CDTF">2015-02-04T18:15:43Z</dcterms:created>
  <dcterms:modified xsi:type="dcterms:W3CDTF">2026-01-16T17:57:52Z</dcterms:modified>
</cp:coreProperties>
</file>